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>
    <definedName name="TABLE" localSheetId="0">'Foglio1'!$A$1:$D$182</definedName>
  </definedNames>
  <calcPr fullCalcOnLoad="1"/>
</workbook>
</file>

<file path=xl/sharedStrings.xml><?xml version="1.0" encoding="utf-8"?>
<sst xmlns="http://schemas.openxmlformats.org/spreadsheetml/2006/main" count="362" uniqueCount="356">
  <si>
    <t>compensi monetari pubblicati nei bilanci 2008, valori in euro al lordo delle tasse</t>
  </si>
  <si>
    <t>(classifica provvisoria in base ai bilanci disponibili)</t>
  </si>
  <si>
    <t>Nome e Cognome</t>
  </si>
  <si>
    <t>Incarichi</t>
  </si>
  <si>
    <t>Totale</t>
  </si>
  <si>
    <t> Roberto Tunioli</t>
  </si>
  <si>
    <t>vp e a.d. Datalogic 8.265.000 (comprende 2.160.000 per indennità di fine mandato e 4.865.000 di incentivi a lungo termine maturati nel periodo 2004-2008 che verranno erogati nel 2009) c Piquadro 25.000, c Monrif 15.000  </t>
  </si>
  <si>
    <t> Luca Majocchi </t>
  </si>
  <si>
    <t>a.d. Seat Pg (comprende le quote di trattamento di fine mandato di competenza dell’esercizio per 5.746.897)</t>
  </si>
  <si>
    <t> Enrico Parazzini </t>
  </si>
  <si>
    <t>d.g. Telecom Italia fino all’8 agosto 2008 (comprende incentivo all’esodo e transazione generale novativa)</t>
  </si>
  <si>
    <t> Gianluigi Gabetti </t>
  </si>
  <si>
    <t>c Ifi 220.000 p Ifil fino al 13 maggio 2008 492.000, p onorario Ifil dal 13 maggio 2008 960.000, emolumento straordinario Ifil 5.000.000  </t>
  </si>
  <si>
    <t>Stefano Cao</t>
  </si>
  <si>
    <t>d.g. Eni divisione E&amp;P (comprende 3,825 mln per risoluzione rapporto di lavoro)</t>
  </si>
  <si>
    <t> Giovanni Castellucci </t>
  </si>
  <si>
    <t>a.d. e d.g. Atlantia 5.756.767 vp Impregilo 96.497  </t>
  </si>
  <si>
    <t> Pier Francesco Guarguaglini </t>
  </si>
  <si>
    <t>p e a.d. Finmeccanica </t>
  </si>
  <si>
    <t> Ugo Ruffolo </t>
  </si>
  <si>
    <t>a.d. e d.g. Alleanza fino al 7 maggio 2008 (comprende 4.200.000 per buonuscita)</t>
  </si>
  <si>
    <t> Pietro Giordano </t>
  </si>
  <si>
    <t>vp Erg </t>
  </si>
  <si>
    <t> Massimo Castelli </t>
  </si>
  <si>
    <t>d.g. Telecom Italia fino al 6 marzo 2008 4.492.000 (comprende incentivo all’esodo e transazione generale novativa) d.g. Seat Pg da giugno 2008 492.785  </t>
  </si>
  <si>
    <t> Pietro Modiano </t>
  </si>
  <si>
    <t>d.g. vicario Intesa Sanpaolo fino al 12 dicembre (oltre a benefici non monetari per 197.000)</t>
  </si>
  <si>
    <t>Fabio Innocenzi</t>
  </si>
  <si>
    <t>v.p. e a.d. Banco Popolare fino al 7/12/08 (comprende indennità per risoluzione di rapporto di lavoro)</t>
  </si>
  <si>
    <t> Giampiero Pesenti </t>
  </si>
  <si>
    <t>p e a.d. Italmobiliare, p Italcementi e altre nel gruppo </t>
  </si>
  <si>
    <t> Marco Tronchetti Provera </t>
  </si>
  <si>
    <t>p Pirelli &amp; C., p Pirelli Re e altre  </t>
  </si>
  <si>
    <t> Valerio Battista </t>
  </si>
  <si>
    <t>a.d. Prysmian </t>
  </si>
  <si>
    <t>Francesco Caltagirone jr</t>
  </si>
  <si>
    <t>p. Cementir Holding</t>
  </si>
  <si>
    <t> Rodolfo Danielli </t>
  </si>
  <si>
    <t>d.g. Italcementi fino al 4 giugno 2008 </t>
  </si>
  <si>
    <t> Umberto Quadrino </t>
  </si>
  <si>
    <t>a.d. Edison </t>
  </si>
  <si>
    <t>Fedele Confaonieri</t>
  </si>
  <si>
    <t>p Mediaset  </t>
  </si>
  <si>
    <t>Alessandro Profumo</t>
  </si>
  <si>
    <t>a.d. UniCredit (bonus azzerato, 5,5 mln nel 2007)</t>
  </si>
  <si>
    <t>Marco Benedetto</t>
  </si>
  <si>
    <t>a.d. Gruppo L'Espresso fino al 31/12 (comprende 1,2 milioni per un patto di non concorrenza)</t>
  </si>
  <si>
    <t> Antoine Bernheim </t>
  </si>
  <si>
    <t>p Generali 3.200.000, c Mediobanca 150.000  </t>
  </si>
  <si>
    <t> Sergio Marchionne </t>
  </si>
  <si>
    <t>a.d. Fiat </t>
  </si>
  <si>
    <t> Luca Cordero di Montezemolo </t>
  </si>
  <si>
    <t>p Fiat e Ferrari 3.293.500, c Tod’s 24.700, c Poltrona Frau 10.000  </t>
  </si>
  <si>
    <t> Cesare Geronzi </t>
  </si>
  <si>
    <t>p cds Mediobanca (bilancio al 30 giugno 2008)</t>
  </si>
  <si>
    <t> Fulvio Conti</t>
  </si>
  <si>
    <t>a.d e d.g. Enel</t>
  </si>
  <si>
    <t> Claude Tendil </t>
  </si>
  <si>
    <t>c Generali e p Generali France </t>
  </si>
  <si>
    <t> Renato Pagliaro </t>
  </si>
  <si>
    <t>p cdg Mediobanca 3.150.000 (bilancio al 30 giugno 2008), c Rcs 57.000</t>
  </si>
  <si>
    <t> Nereo Dacci </t>
  </si>
  <si>
    <t>a.d. Banco di Desio (comprende un bonus di 1.527.333 deliberato in esercizi precedenti, ma soggetto a condizione sospensiva avveratasi nel 2008)</t>
  </si>
  <si>
    <t>Paolo Scaroni</t>
  </si>
  <si>
    <t>a.d. e d.g. Eni 3.060.000 c. Generali 128.487</t>
  </si>
  <si>
    <t> Alberto Nagel </t>
  </si>
  <si>
    <t>a.d. Mediobanca (bilancio al 30 giugno 2008)</t>
  </si>
  <si>
    <t> Giuliano Adreani</t>
  </si>
  <si>
    <t>a.d. Mediaset </t>
  </si>
  <si>
    <t> Stefano Parisi </t>
  </si>
  <si>
    <t>a.d. e d.g. Fastweb </t>
  </si>
  <si>
    <t>Corrado Passera</t>
  </si>
  <si>
    <t>a.d. Intesa SanPaolo (di cui 750.000 di bonus e incentivi ed esclusi 311.000 di benefici non monetari). Compresi 19.000 per cda Rcs</t>
  </si>
  <si>
    <t>Carlo Salvatori</t>
  </si>
  <si>
    <t>a.d. Unipol</t>
  </si>
  <si>
    <t> Maurizio Costa </t>
  </si>
  <si>
    <t>vp e a.d. Mondadori 2.631.400 c Amplifon 89.000  </t>
  </si>
  <si>
    <t> Alcide Rosina </t>
  </si>
  <si>
    <t>p Premuda </t>
  </si>
  <si>
    <t> Giovanni Perissinotto </t>
  </si>
  <si>
    <t>a.d. e d.g. Generali 2.454.344, cdg Intesa Sanpaolo 150.000, c Pirelli &amp; C. 50.000  </t>
  </si>
  <si>
    <t> Sergio Balbinot</t>
  </si>
  <si>
    <t> a.d. e d.g. Generali </t>
  </si>
  <si>
    <t> Massimo Moratti </t>
  </si>
  <si>
    <t>a.d. Saras 2.536.000, c Pirelli &amp; C. 50.000  </t>
  </si>
  <si>
    <t>Vittorio Tabacchi</t>
  </si>
  <si>
    <t>p. Safilo</t>
  </si>
  <si>
    <t>Antonio Campo Dall’Orto </t>
  </si>
  <si>
    <t>a.d. Telecom Italia Media fino al 7 maggio 2008 (comprende incentivi all’esodo e transazione generale novativa)</t>
  </si>
  <si>
    <t>Gian Marco Moratti </t>
  </si>
  <si>
    <t>p Saras </t>
  </si>
  <si>
    <t>Fabio Tacciaria</t>
  </si>
  <si>
    <t>d.g. Gruppo Editoriale L'Espresso fino al 31/07/08 (comprende Tfr, indennità ferie non godute e altre indennità contrattuali)</t>
  </si>
  <si>
    <t>Giuliano Zuccoli</t>
  </si>
  <si>
    <t>p cdg A2A 1.428.735 p Edison 799.000, c. Credito Valtellinese 222.000</t>
  </si>
  <si>
    <t>Carlo Puri Negri </t>
  </si>
  <si>
    <t>vp Pirelli re, vp Pirelli &amp; C.  </t>
  </si>
  <si>
    <t>Guido de Vivo </t>
  </si>
  <si>
    <t>d.g. Mittel fino all’8 novembre 2007 2.042.000 (comprende il Tfr dopo 18 anni, bilancio al 30 settembre 2008) ha ricevuto inoltre 381.000 euro per gestione e monitoraggio delle partecipazioni di private equity  </t>
  </si>
  <si>
    <t>Francesco Trapani </t>
  </si>
  <si>
    <t>a.d. Bulgari </t>
  </si>
  <si>
    <t>Massimo Di Carlo </t>
  </si>
  <si>
    <t>c e vdg Mediobanca (bilancio al 30 giugno 2008</t>
  </si>
  <si>
    <t>Francesco Saverio Vinci </t>
  </si>
  <si>
    <t> Jean-Claude Blanc </t>
  </si>
  <si>
    <t>a.d. e d.g. Fc Juventus (bilancio al 30 giugno 2008)</t>
  </si>
  <si>
    <t>Giovanni Battista Mazzucchelli</t>
  </si>
  <si>
    <t>a.d. Cattolica</t>
  </si>
  <si>
    <t> Maurizio Cereda </t>
  </si>
  <si>
    <t>c e vdg Mediobanca 2.109.000 (bilancio al 30 giugno 2008; c Ansaldo Sts 72.500)</t>
  </si>
  <si>
    <t> Giorgio Zappa </t>
  </si>
  <si>
    <t>d.g. Finmeccanica </t>
  </si>
  <si>
    <t>Dieter Rampl</t>
  </si>
  <si>
    <t>p. UniCredit (compresi 350.000 come v.p. del cds di Mediobanca)</t>
  </si>
  <si>
    <t>Alessandro Garrone </t>
  </si>
  <si>
    <t>a.d. Erg </t>
  </si>
  <si>
    <t>Carlo Pesenti </t>
  </si>
  <si>
    <t>c e d.g. Italmobiliare, a.d. Italcementi e altre nel gruppo 1.903.900, c Rcs 38.000  </t>
  </si>
  <si>
    <t>Roberto Colaninno </t>
  </si>
  <si>
    <t>p Immsi, p e a.d. Piaggio </t>
  </si>
  <si>
    <t>Giampiero Auletta Armenise </t>
  </si>
  <si>
    <t>a.d. Ubi Banca fino al 30 novembre 2008 </t>
  </si>
  <si>
    <t>Francesco Micheli</t>
  </si>
  <si>
    <t>d.g. Intesa SanPaolo di cui 625.000 di bonus ed esclusi 95.000 di benefici non monetari</t>
  </si>
  <si>
    <t>Gabriele Galateri di Genola </t>
  </si>
  <si>
    <t>p Telecom Italia 1.644.000, vp Rcs 19.000, vp Generali 182.578, c Italmobiliare 2.660  </t>
  </si>
  <si>
    <t>Alberto Rubegni </t>
  </si>
  <si>
    <t>a.d. Impregilo </t>
  </si>
  <si>
    <t>Mauro Moretti Polegato </t>
  </si>
  <si>
    <t>p Geox </t>
  </si>
  <si>
    <t>Franco Bernabè </t>
  </si>
  <si>
    <t>a.d. Telecom Italia </t>
  </si>
  <si>
    <t>Andrea Riffeser Monti </t>
  </si>
  <si>
    <t>p e a.d. Monrif, vp a.d. e d.g. Poligrafici Editoriale </t>
  </si>
  <si>
    <t>Mario Ciliberto</t>
  </si>
  <si>
    <t>c. Cementir Holding</t>
  </si>
  <si>
    <t>Luciano Benetton </t>
  </si>
  <si>
    <t>p Benetton </t>
  </si>
  <si>
    <t>Carlo Barel di Sant’Albano </t>
  </si>
  <si>
    <t>a.d. Ifil </t>
  </si>
  <si>
    <t>Domenico Dispenza</t>
  </si>
  <si>
    <t>d.g. Eni divisione G&amp;P</t>
  </si>
  <si>
    <t>Giovanni Bazoli </t>
  </si>
  <si>
    <t>p cds Intesa Sanpaolo 1.354.000, p Mittel 50.000, c Alleanza 50.000, cds Ubi banca 105.000  </t>
  </si>
  <si>
    <t>Stefano Rosina </t>
  </si>
  <si>
    <t>a.d. Premuda </t>
  </si>
  <si>
    <t>Gianmario Tondato da Rous</t>
  </si>
  <si>
    <t>a.d. Autogrill</t>
  </si>
  <si>
    <t>Claudio Gottardi</t>
  </si>
  <si>
    <t>a.d. Safilo fino al 14/11/08</t>
  </si>
  <si>
    <t> Pietro Giuliani</t>
  </si>
  <si>
    <t>p Azimut Holdind</t>
  </si>
  <si>
    <t> Pier Silvio Berlusconi </t>
  </si>
  <si>
    <t>v.p. Mediaset 1.452.896, c Mondadori 10.000 </t>
  </si>
  <si>
    <t>Pietro Franco Tali</t>
  </si>
  <si>
    <t>p. Saipem</t>
  </si>
  <si>
    <t>Giovanni De Censi</t>
  </si>
  <si>
    <t>p. Credito Valtellinese 1.402.000 c. Edison fino al 02/04/08 39.000</t>
  </si>
  <si>
    <t>Alberto Bombassei</t>
  </si>
  <si>
    <t>p. Bombassei 1.359.000 c. Pirelli &amp; C. 50.000 c. Italcementi 15.000</t>
  </si>
  <si>
    <t> Gian Maria Gros-Pietro </t>
  </si>
  <si>
    <t>p Atlantia 1.096.000 c Edison 173.000 c Fiat 98.000 c Seat Pg 50.000  </t>
  </si>
  <si>
    <t> Antonio Vigni</t>
  </si>
  <si>
    <t>d.g. Banca Mps</t>
  </si>
  <si>
    <t>Miro Fiordi</t>
  </si>
  <si>
    <t>d.g. Credito Valtellinese</t>
  </si>
  <si>
    <t> Paolo Pandozy </t>
  </si>
  <si>
    <t>a.d. e d.g. Engineering </t>
  </si>
  <si>
    <t> Enrico Salza </t>
  </si>
  <si>
    <t>p cdg Intesa Sanpaolo </t>
  </si>
  <si>
    <t> Sergio De Luca </t>
  </si>
  <si>
    <t>a.d. Ansaldo Sts </t>
  </si>
  <si>
    <t> Daniel John Winteler </t>
  </si>
  <si>
    <t>c Ifil 3.000 a.d. Alpitour 1.316.000  </t>
  </si>
  <si>
    <t>Albino Majore</t>
  </si>
  <si>
    <t>a.d. Il Messaggero, c. Caltagirone, Caltagirone Editoree Vianini Lavori</t>
  </si>
  <si>
    <t> Edoardo Garrone </t>
  </si>
  <si>
    <t>p Erg 1.295.000 c Pininfarina 18.000  </t>
  </si>
  <si>
    <t> Alberto Mocchi </t>
  </si>
  <si>
    <t>d.g. Banco di Desio (comprende un bonus di 420.795, deliberato in esercizi precedenti ma soggetto a condizione sospensiva avveratasi nel 2008)</t>
  </si>
  <si>
    <t> Pier Mario Motta </t>
  </si>
  <si>
    <t>d.g. Banca Generali </t>
  </si>
  <si>
    <t> Luigi Clementi </t>
  </si>
  <si>
    <t>p I Grandi Viaggi </t>
  </si>
  <si>
    <t> Giovanni Recordati </t>
  </si>
  <si>
    <t>p e a.d. Recordati </t>
  </si>
  <si>
    <t> Angelo Moratti </t>
  </si>
  <si>
    <t>vp Saras </t>
  </si>
  <si>
    <t> Giovanni Cavallini </t>
  </si>
  <si>
    <t>p Interpump </t>
  </si>
  <si>
    <t> Franco Moscetti </t>
  </si>
  <si>
    <t>a.d. Amplifon </t>
  </si>
  <si>
    <t> Yves René Nanot </t>
  </si>
  <si>
    <t>c esecutivo Italcementi </t>
  </si>
  <si>
    <t>Raffaele Agrusti</t>
  </si>
  <si>
    <t>d.g. Generali 1.166.692, c. Rcs 43.000, c. Premuda 20.000</t>
  </si>
  <si>
    <t> Marco Giordani</t>
  </si>
  <si>
    <t>c e direttore finanziario Mediaset</t>
  </si>
  <si>
    <t>Stefano Sincini </t>
  </si>
  <si>
    <t>d.g. Tod’s </t>
  </si>
  <si>
    <t>Giovanni Ferrario </t>
  </si>
  <si>
    <t>d.g. Italcementi dal 9 giugno 2008 </t>
  </si>
  <si>
    <t>Gerolamo Caccia Dominioni </t>
  </si>
  <si>
    <t>a.d. Benetton </t>
  </si>
  <si>
    <t>Marco Fiori </t>
  </si>
  <si>
    <t>a.d. D’Amico shipping </t>
  </si>
  <si>
    <t>Pier Francesco Facchini </t>
  </si>
  <si>
    <t>c Prysmian </t>
  </si>
  <si>
    <t>Luciano La Noce </t>
  </si>
  <si>
    <t>a.d. Immsi, c Piaggio </t>
  </si>
  <si>
    <t>Fulvio Montipò </t>
  </si>
  <si>
    <t>vp e a.d. Interpump </t>
  </si>
  <si>
    <t>Luca Garavoglia </t>
  </si>
  <si>
    <t>p Campari 1.045.000 c Fiat 89.000  </t>
  </si>
  <si>
    <t>Roberto Poli</t>
  </si>
  <si>
    <t>p. Eni 1.113.000, c. Mondadori 10.000</t>
  </si>
  <si>
    <t>Giorgio Angelo Girelli </t>
  </si>
  <si>
    <t>a.d. Banca Generali </t>
  </si>
  <si>
    <t>Giovanni Gorno Tempini </t>
  </si>
  <si>
    <t>d.g. Mittel dall’8 novembre 2007 988.100 (bilancio al 30 settembre 2008) c A2A dall’11 marzo 2008 121.311  </t>
  </si>
  <si>
    <t>Alessandro Benetton </t>
  </si>
  <si>
    <t>vp Benetton </t>
  </si>
  <si>
    <t>Rosella Sensi </t>
  </si>
  <si>
    <t>a.d. As Roma (bilancio al 30 giugno 2008</t>
  </si>
  <si>
    <t>Claudio Calabi </t>
  </si>
  <si>
    <t>a.d. Gruppo 24 Ore </t>
  </si>
  <si>
    <t>Stefano Pileri </t>
  </si>
  <si>
    <t>d.g. Telecom Italia </t>
  </si>
  <si>
    <t>Fabiano Fabiani</t>
  </si>
  <si>
    <t>p. Acea fino al21/10/08</t>
  </si>
  <si>
    <t>Alberto Vacchi </t>
  </si>
  <si>
    <t>p e a.d. Ima </t>
  </si>
  <si>
    <t>Emilio Zanetti</t>
  </si>
  <si>
    <t>p cdg Ubi Banca</t>
  </si>
  <si>
    <t>Wolfgang Bauer</t>
  </si>
  <si>
    <t>c. Buzzi Unicem</t>
  </si>
  <si>
    <t> Massimo della Porta </t>
  </si>
  <si>
    <t>vp e a.d. Saes Getters (incluso 264.000 per Tfm e Pnc)</t>
  </si>
  <si>
    <t> Emanuele Bosio </t>
  </si>
  <si>
    <t>a.d. e d.g. Sogefi </t>
  </si>
  <si>
    <t> Graziano Verdi </t>
  </si>
  <si>
    <t>p e a.d. Granitifiandre </t>
  </si>
  <si>
    <t> Franzo Grande Stevens </t>
  </si>
  <si>
    <t>segretario cda Fiat e consulente 1.000.000, c Rcs 14.000  </t>
  </si>
  <si>
    <t>Alberto Pirelli</t>
  </si>
  <si>
    <t>v.p. Pirelli e c. Camfin</t>
  </si>
  <si>
    <t> Antonello Perricone </t>
  </si>
  <si>
    <t>a.d. e d.g. Rcs </t>
  </si>
  <si>
    <t>Ennio Doris</t>
  </si>
  <si>
    <t>a.d. Mediolanum 790.000, c. Mediobanca 150.000, c. Safilo 50.000</t>
  </si>
  <si>
    <t>Luisa Torchia</t>
  </si>
  <si>
    <t>c Atlantia (incluso 888.098 compensi studio legale Tea per consulenze), c. Acea 48.000</t>
  </si>
  <si>
    <t> Alberto Meomartini </t>
  </si>
  <si>
    <t>p Snam Rg </t>
  </si>
  <si>
    <t> Carlo Malacarne </t>
  </si>
  <si>
    <t>a.d. Snam Rg </t>
  </si>
  <si>
    <t> Gina Nieri</t>
  </si>
  <si>
    <t>c e direttore affari istituzionali Mediaset</t>
  </si>
  <si>
    <t> Luca Luciani </t>
  </si>
  <si>
    <t>Carlo Borsari</t>
  </si>
  <si>
    <t>a.d. Carraro</t>
  </si>
  <si>
    <t>Edoardo Lombardi</t>
  </si>
  <si>
    <t>vp Mediolanum</t>
  </si>
  <si>
    <t>Nicola Greco</t>
  </si>
  <si>
    <t>a.d. Parmasteelisa</t>
  </si>
  <si>
    <t>Hugh James O'Donnell</t>
  </si>
  <si>
    <t>a.d. Saipem</t>
  </si>
  <si>
    <t> Massimo Ponzellini </t>
  </si>
  <si>
    <t>p Impregilo</t>
  </si>
  <si>
    <t>Mario Carraro</t>
  </si>
  <si>
    <t>p Carraro</t>
  </si>
  <si>
    <t> Flavio Cattaneo </t>
  </si>
  <si>
    <t>a.d. Terna </t>
  </si>
  <si>
    <t> Robert Kunze-Concewitz </t>
  </si>
  <si>
    <t>a.d. Campari </t>
  </si>
  <si>
    <t> Luciano Camagni </t>
  </si>
  <si>
    <t>c e d.g. Credito Artigiano</t>
  </si>
  <si>
    <t> Claudio De Conto </t>
  </si>
  <si>
    <t>d.g. Pirelli &amp; C. 915.000, c Rcs 19.000</t>
  </si>
  <si>
    <t> Giulio Canale </t>
  </si>
  <si>
    <t>a.d. Saes Getters (incluso 226.000 per Tfm e Pnc)</t>
  </si>
  <si>
    <t>Massimo Minolfi</t>
  </si>
  <si>
    <t>d.g. Banco Popolare</t>
  </si>
  <si>
    <t> John Elkann </t>
  </si>
  <si>
    <t>vp Fiat 551.500, c e p Ifil dal 13 maggio 2008 e altre 336.200, c Rcs 38.000  </t>
  </si>
  <si>
    <t> Olivier De Poulpiquet </t>
  </si>
  <si>
    <t>a.d. Pirelli Re </t>
  </si>
  <si>
    <t> Michele Pallottini </t>
  </si>
  <si>
    <t>d.g. Piaggio </t>
  </si>
  <si>
    <t> Sandro Panizza </t>
  </si>
  <si>
    <t>d.g. Alleanza </t>
  </si>
  <si>
    <t>Piero Gnudi</t>
  </si>
  <si>
    <t>p Enel</t>
  </si>
  <si>
    <t>Jacques Léost</t>
  </si>
  <si>
    <t>c. Saipem</t>
  </si>
  <si>
    <t> Aureliano Benedetti </t>
  </si>
  <si>
    <t>cdg Intesa Sanpaolo e presidente Banca Cr Firenze </t>
  </si>
  <si>
    <t> Andrea Malagoli </t>
  </si>
  <si>
    <t>c e d.g. Ima </t>
  </si>
  <si>
    <t> Giuseppe Stefanel </t>
  </si>
  <si>
    <t>p e a.d. Stefanel </t>
  </si>
  <si>
    <t> Giuseppe Mussari</t>
  </si>
  <si>
    <t>p Banca Mps</t>
  </si>
  <si>
    <t> Emilio Biffi</t>
  </si>
  <si>
    <t>Massimo Ferretti</t>
  </si>
  <si>
    <t>p. Aeffe</t>
  </si>
  <si>
    <t>Maurizio Di Maio</t>
  </si>
  <si>
    <t>a.d. Credito Bergamasco</t>
  </si>
  <si>
    <t> Marco Boglione </t>
  </si>
  <si>
    <t>p BasicNet </t>
  </si>
  <si>
    <t>Angelo Caridi</t>
  </si>
  <si>
    <t>d.g. Eni divisione R&amp;M</t>
  </si>
  <si>
    <t> Virgilio Marrone </t>
  </si>
  <si>
    <t>a.d. e d.g. Ifi 682.000, cdg Intesa Sanpaolo 150.000  </t>
  </si>
  <si>
    <t> Roberto Guarena </t>
  </si>
  <si>
    <t>a.d. Vittoria </t>
  </si>
  <si>
    <t>Massimiliano Tabacchi</t>
  </si>
  <si>
    <t> Paolo Marinsek </t>
  </si>
  <si>
    <t>a.d. Interpump </t>
  </si>
  <si>
    <t> Mario Rizzante </t>
  </si>
  <si>
    <t>p e a.d. Reply </t>
  </si>
  <si>
    <t> Fabio Ignazio Ronco </t>
  </si>
  <si>
    <t> Pasquale Casale </t>
  </si>
  <si>
    <t>a.d. e d.g. Iw Bank </t>
  </si>
  <si>
    <t> Carlo Benetton </t>
  </si>
  <si>
    <t>c Benetton </t>
  </si>
  <si>
    <t> Giuliana Benetton </t>
  </si>
  <si>
    <t> Mauro Crippa </t>
  </si>
  <si>
    <t>c e direttore comunicazioni Mediaset</t>
  </si>
  <si>
    <t> Claudio Bordignon </t>
  </si>
  <si>
    <t>p e a.d. Molmed </t>
  </si>
  <si>
    <t> Andrea Casalini </t>
  </si>
  <si>
    <t>a.d. Buongiorno </t>
  </si>
  <si>
    <t> Giovanni Bossi </t>
  </si>
  <si>
    <t>a.d. Banca Ifis </t>
  </si>
  <si>
    <t> Piergaetano Marchetti </t>
  </si>
  <si>
    <t>p Rcs mediagroup </t>
  </si>
  <si>
    <t> Agostino Gavazzi </t>
  </si>
  <si>
    <t>p Banco di Desio </t>
  </si>
  <si>
    <t> Claudio Artusi </t>
  </si>
  <si>
    <t>d.g. Fiera di Milano </t>
  </si>
  <si>
    <t>Carlo Fratta Pasini</t>
  </si>
  <si>
    <t>p.c.s. Banco Popolare</t>
  </si>
  <si>
    <t> Dario Scaffardi </t>
  </si>
  <si>
    <t>c e d.g. Saras </t>
  </si>
  <si>
    <t>Pierluigi Stefanini</t>
  </si>
  <si>
    <t>p. Unipol</t>
  </si>
  <si>
    <t>Riccardo Nicolini</t>
  </si>
  <si>
    <t>Fonte: elaborazioni Il Sole 24 Ore sui bilanci delle società (a cura di Gianni Dragoni)</t>
  </si>
  <si>
    <t>Legendap=presidente; vp=vicepresidente; a.d.=amministratore delegato; d.g.=direttore generale; cds=consigliere o consiglio di sorveglianza; cdg=consigliere o consiglio di gestione; c=consigliere di amministrazione</t>
  </si>
  <si>
    <t>TASSA DEL 10% SUPER STIPENDI MANAGER</t>
  </si>
  <si>
    <t>%</t>
  </si>
  <si>
    <t>REDDITO MEDIO</t>
  </si>
  <si>
    <t xml:space="preserve">UNA TANTUM </t>
  </si>
  <si>
    <t xml:space="preserve">FAMIGLIE ITALIANI </t>
  </si>
  <si>
    <t>Gli stipendi dei manager nel 2008 dal Sito Internet del Sole 24 Ore http://www.ilsole24ore.com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</si>
</sst>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wrapText="1"/>
    </xf>
    <xf numFmtId="3" fontId="2" fillId="2" borderId="10" xfId="0" applyNumberFormat="1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2" borderId="14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2" fontId="2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2" fillId="2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.7109375" style="1" customWidth="1"/>
    <col min="2" max="2" width="17.7109375" style="1" customWidth="1"/>
    <col min="3" max="3" width="60.7109375" style="1" customWidth="1"/>
    <col min="4" max="4" width="10.7109375" style="1" customWidth="1"/>
    <col min="5" max="5" width="11.421875" style="1" hidden="1" customWidth="1"/>
    <col min="6" max="6" width="0" style="1" hidden="1" customWidth="1"/>
    <col min="7" max="7" width="9.28125" style="1" hidden="1" customWidth="1"/>
    <col min="8" max="10" width="9.421875" style="1" hidden="1" customWidth="1"/>
    <col min="11" max="12" width="9.57421875" style="1" hidden="1" customWidth="1"/>
    <col min="13" max="14" width="10.57421875" style="1" hidden="1" customWidth="1"/>
    <col min="15" max="15" width="10.8515625" style="1" hidden="1" customWidth="1"/>
    <col min="16" max="21" width="10.57421875" style="1" hidden="1" customWidth="1"/>
    <col min="22" max="22" width="10.421875" style="1" hidden="1" customWidth="1"/>
    <col min="23" max="16384" width="9.140625" style="1" customWidth="1"/>
  </cols>
  <sheetData>
    <row r="1" spans="1:21" ht="12.75" customHeight="1">
      <c r="A1" s="27" t="s">
        <v>355</v>
      </c>
      <c r="B1" s="28"/>
      <c r="C1" s="28"/>
      <c r="D1" s="29"/>
      <c r="G1" s="1">
        <v>0.1</v>
      </c>
      <c r="H1" s="1">
        <v>0.2</v>
      </c>
      <c r="I1" s="1">
        <v>0.3</v>
      </c>
      <c r="J1" s="1">
        <v>0.4</v>
      </c>
      <c r="K1" s="1">
        <v>0.5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</row>
    <row r="2" spans="1:21" ht="25.5" customHeight="1">
      <c r="A2" s="30" t="s">
        <v>0</v>
      </c>
      <c r="B2" s="31"/>
      <c r="C2" s="31"/>
      <c r="D2" s="32"/>
      <c r="G2" s="19">
        <v>99999</v>
      </c>
      <c r="H2" s="19">
        <v>299999</v>
      </c>
      <c r="I2" s="19">
        <v>499999</v>
      </c>
      <c r="J2" s="19">
        <v>599999</v>
      </c>
      <c r="K2" s="19">
        <v>799999</v>
      </c>
      <c r="L2" s="19">
        <v>999999</v>
      </c>
      <c r="M2" s="19">
        <v>1999999</v>
      </c>
      <c r="N2" s="19">
        <v>2999999</v>
      </c>
      <c r="O2" s="19">
        <v>3999999</v>
      </c>
      <c r="P2" s="19">
        <v>4999999</v>
      </c>
      <c r="Q2" s="19">
        <v>5999999</v>
      </c>
      <c r="R2" s="19">
        <v>6999999</v>
      </c>
      <c r="S2" s="19">
        <v>7999999</v>
      </c>
      <c r="T2" s="19">
        <v>8999999</v>
      </c>
      <c r="U2" s="19">
        <v>9999999</v>
      </c>
    </row>
    <row r="3" spans="1:21" ht="25.5" customHeight="1">
      <c r="A3" s="30" t="s">
        <v>1</v>
      </c>
      <c r="B3" s="31"/>
      <c r="C3" s="31"/>
      <c r="D3" s="32"/>
      <c r="G3" s="19">
        <f>G2</f>
        <v>99999</v>
      </c>
      <c r="H3" s="19">
        <f aca="true" t="shared" si="0" ref="H3:U3">H2-G3</f>
        <v>200000</v>
      </c>
      <c r="I3" s="19">
        <f t="shared" si="0"/>
        <v>299999</v>
      </c>
      <c r="J3" s="19">
        <f t="shared" si="0"/>
        <v>300000</v>
      </c>
      <c r="K3" s="19">
        <f t="shared" si="0"/>
        <v>499999</v>
      </c>
      <c r="L3" s="19">
        <f t="shared" si="0"/>
        <v>500000</v>
      </c>
      <c r="M3" s="19">
        <f t="shared" si="0"/>
        <v>1499999</v>
      </c>
      <c r="N3" s="19">
        <f t="shared" si="0"/>
        <v>1500000</v>
      </c>
      <c r="O3" s="19">
        <f t="shared" si="0"/>
        <v>2499999</v>
      </c>
      <c r="P3" s="19">
        <f t="shared" si="0"/>
        <v>2500000</v>
      </c>
      <c r="Q3" s="19">
        <f t="shared" si="0"/>
        <v>3499999</v>
      </c>
      <c r="R3" s="19">
        <f t="shared" si="0"/>
        <v>3500000</v>
      </c>
      <c r="S3" s="19">
        <f t="shared" si="0"/>
        <v>4499999</v>
      </c>
      <c r="T3" s="19">
        <f t="shared" si="0"/>
        <v>4500000</v>
      </c>
      <c r="U3" s="19">
        <f t="shared" si="0"/>
        <v>5499999</v>
      </c>
    </row>
    <row r="4" spans="1:21" ht="12.75" thickBot="1">
      <c r="A4" s="15"/>
      <c r="B4" s="16" t="s">
        <v>2</v>
      </c>
      <c r="C4" s="16" t="s">
        <v>3</v>
      </c>
      <c r="D4" s="17" t="s">
        <v>4</v>
      </c>
      <c r="F4" s="1" t="s">
        <v>351</v>
      </c>
      <c r="G4" s="1">
        <v>0.001</v>
      </c>
      <c r="H4" s="1">
        <v>0.002</v>
      </c>
      <c r="I4" s="1">
        <v>0.003</v>
      </c>
      <c r="J4" s="1">
        <v>0.004</v>
      </c>
      <c r="K4" s="1">
        <v>0.005</v>
      </c>
      <c r="L4" s="1">
        <v>0.01</v>
      </c>
      <c r="M4" s="1">
        <v>0.02</v>
      </c>
      <c r="N4" s="19">
        <v>0.3</v>
      </c>
      <c r="O4" s="1">
        <v>0.04</v>
      </c>
      <c r="P4" s="1">
        <v>0.05</v>
      </c>
      <c r="Q4" s="1">
        <v>0.06</v>
      </c>
      <c r="R4" s="1">
        <v>0.07</v>
      </c>
      <c r="S4" s="1">
        <v>0.08</v>
      </c>
      <c r="T4" s="1">
        <v>0.09</v>
      </c>
      <c r="U4" s="19">
        <v>0.1</v>
      </c>
    </row>
    <row r="5" spans="1:22" ht="36">
      <c r="A5" s="11">
        <v>1</v>
      </c>
      <c r="B5" s="12" t="s">
        <v>5</v>
      </c>
      <c r="C5" s="13" t="s">
        <v>6</v>
      </c>
      <c r="D5" s="14">
        <v>8305000</v>
      </c>
      <c r="E5" s="19">
        <f aca="true" t="shared" si="1" ref="E5:E36">K5+L5+M5+N5+O5+P5+Q5+R5+S5+(D5-V5)*F5/100</f>
        <v>1554949.885</v>
      </c>
      <c r="F5" s="1">
        <v>9</v>
      </c>
      <c r="K5" s="19">
        <f aca="true" t="shared" si="2" ref="K5:U5">K3*K4</f>
        <v>2499.995</v>
      </c>
      <c r="L5" s="19">
        <f t="shared" si="2"/>
        <v>5000</v>
      </c>
      <c r="M5" s="1">
        <f t="shared" si="2"/>
        <v>29999.98</v>
      </c>
      <c r="N5" s="19">
        <f t="shared" si="2"/>
        <v>450000</v>
      </c>
      <c r="O5" s="19">
        <f t="shared" si="2"/>
        <v>99999.96</v>
      </c>
      <c r="P5" s="19">
        <f t="shared" si="2"/>
        <v>125000</v>
      </c>
      <c r="Q5" s="1">
        <f t="shared" si="2"/>
        <v>209999.94</v>
      </c>
      <c r="R5" s="1">
        <f t="shared" si="2"/>
        <v>245000.00000000003</v>
      </c>
      <c r="S5" s="1">
        <f t="shared" si="2"/>
        <v>359999.92</v>
      </c>
      <c r="T5" s="1">
        <f t="shared" si="2"/>
        <v>405000</v>
      </c>
      <c r="U5" s="1">
        <f t="shared" si="2"/>
        <v>549999.9</v>
      </c>
      <c r="V5" s="19">
        <v>7999999</v>
      </c>
    </row>
    <row r="6" spans="1:22" ht="24">
      <c r="A6" s="2">
        <v>2</v>
      </c>
      <c r="B6" s="3" t="s">
        <v>7</v>
      </c>
      <c r="C6" s="4" t="s">
        <v>8</v>
      </c>
      <c r="D6" s="5">
        <v>7958000</v>
      </c>
      <c r="E6" s="19">
        <f t="shared" si="1"/>
        <v>1244139.955</v>
      </c>
      <c r="F6" s="1">
        <v>8</v>
      </c>
      <c r="K6" s="19">
        <f aca="true" t="shared" si="3" ref="K6:R6">K5</f>
        <v>2499.995</v>
      </c>
      <c r="L6" s="19">
        <f t="shared" si="3"/>
        <v>5000</v>
      </c>
      <c r="M6" s="1">
        <f t="shared" si="3"/>
        <v>29999.98</v>
      </c>
      <c r="N6" s="19">
        <f t="shared" si="3"/>
        <v>450000</v>
      </c>
      <c r="O6" s="19">
        <f t="shared" si="3"/>
        <v>99999.96</v>
      </c>
      <c r="P6" s="19">
        <f t="shared" si="3"/>
        <v>125000</v>
      </c>
      <c r="Q6" s="1">
        <f t="shared" si="3"/>
        <v>209999.94</v>
      </c>
      <c r="R6" s="1">
        <f t="shared" si="3"/>
        <v>245000.00000000003</v>
      </c>
      <c r="V6" s="19">
        <v>6999999</v>
      </c>
    </row>
    <row r="7" spans="1:22" ht="24">
      <c r="A7" s="2">
        <v>3</v>
      </c>
      <c r="B7" s="3" t="s">
        <v>9</v>
      </c>
      <c r="C7" s="4" t="s">
        <v>10</v>
      </c>
      <c r="D7" s="5">
        <v>7173000</v>
      </c>
      <c r="E7" s="19">
        <f t="shared" si="1"/>
        <v>1181339.955</v>
      </c>
      <c r="F7" s="1">
        <v>8</v>
      </c>
      <c r="K7" s="19">
        <f aca="true" t="shared" si="4" ref="K7:K70">K6</f>
        <v>2499.995</v>
      </c>
      <c r="L7" s="19">
        <f aca="true" t="shared" si="5" ref="L7:L70">L6</f>
        <v>5000</v>
      </c>
      <c r="M7" s="1">
        <f aca="true" t="shared" si="6" ref="M7:M58">M6</f>
        <v>29999.98</v>
      </c>
      <c r="N7" s="19">
        <f aca="true" t="shared" si="7" ref="N7:N35">N6</f>
        <v>450000</v>
      </c>
      <c r="O7" s="19">
        <f aca="true" t="shared" si="8" ref="O7:O21">O6</f>
        <v>99999.96</v>
      </c>
      <c r="P7" s="19">
        <f aca="true" t="shared" si="9" ref="P7:P13">P6</f>
        <v>125000</v>
      </c>
      <c r="Q7" s="1">
        <f>Q6</f>
        <v>209999.94</v>
      </c>
      <c r="R7" s="1">
        <f>R6</f>
        <v>245000.00000000003</v>
      </c>
      <c r="V7" s="19">
        <f>V6</f>
        <v>6999999</v>
      </c>
    </row>
    <row r="8" spans="1:22" ht="24">
      <c r="A8" s="2">
        <v>4</v>
      </c>
      <c r="B8" s="3" t="s">
        <v>11</v>
      </c>
      <c r="C8" s="4" t="s">
        <v>12</v>
      </c>
      <c r="D8" s="5">
        <v>6672000</v>
      </c>
      <c r="E8" s="19">
        <f t="shared" si="1"/>
        <v>969539.945</v>
      </c>
      <c r="F8" s="1">
        <v>7</v>
      </c>
      <c r="K8" s="19">
        <f t="shared" si="4"/>
        <v>2499.995</v>
      </c>
      <c r="L8" s="19">
        <f t="shared" si="5"/>
        <v>5000</v>
      </c>
      <c r="M8" s="1">
        <f t="shared" si="6"/>
        <v>29999.98</v>
      </c>
      <c r="N8" s="19">
        <f t="shared" si="7"/>
        <v>450000</v>
      </c>
      <c r="O8" s="19">
        <f t="shared" si="8"/>
        <v>99999.96</v>
      </c>
      <c r="P8" s="19">
        <f t="shared" si="9"/>
        <v>125000</v>
      </c>
      <c r="Q8" s="1">
        <f>Q7</f>
        <v>209999.94</v>
      </c>
      <c r="V8" s="19">
        <v>5999999</v>
      </c>
    </row>
    <row r="9" spans="1:22" ht="24">
      <c r="A9" s="2">
        <v>5</v>
      </c>
      <c r="B9" s="3" t="s">
        <v>13</v>
      </c>
      <c r="C9" s="4" t="s">
        <v>14</v>
      </c>
      <c r="D9" s="5">
        <v>6119000</v>
      </c>
      <c r="E9" s="19">
        <f t="shared" si="1"/>
        <v>930829.945</v>
      </c>
      <c r="F9" s="1">
        <v>7</v>
      </c>
      <c r="K9" s="19">
        <f t="shared" si="4"/>
        <v>2499.995</v>
      </c>
      <c r="L9" s="19">
        <f t="shared" si="5"/>
        <v>5000</v>
      </c>
      <c r="M9" s="1">
        <f t="shared" si="6"/>
        <v>29999.98</v>
      </c>
      <c r="N9" s="19">
        <f t="shared" si="7"/>
        <v>450000</v>
      </c>
      <c r="O9" s="19">
        <f t="shared" si="8"/>
        <v>99999.96</v>
      </c>
      <c r="P9" s="19">
        <f t="shared" si="9"/>
        <v>125000</v>
      </c>
      <c r="Q9" s="1">
        <f>Q8</f>
        <v>209999.94</v>
      </c>
      <c r="V9" s="19">
        <f>V8</f>
        <v>5999999</v>
      </c>
    </row>
    <row r="10" spans="1:22" ht="24">
      <c r="A10" s="2">
        <v>6</v>
      </c>
      <c r="B10" s="3" t="s">
        <v>15</v>
      </c>
      <c r="C10" s="4" t="s">
        <v>16</v>
      </c>
      <c r="D10" s="5">
        <v>5853264</v>
      </c>
      <c r="E10" s="19">
        <f t="shared" si="1"/>
        <v>763695.835</v>
      </c>
      <c r="F10" s="1">
        <v>6</v>
      </c>
      <c r="K10" s="19">
        <f t="shared" si="4"/>
        <v>2499.995</v>
      </c>
      <c r="L10" s="19">
        <f t="shared" si="5"/>
        <v>5000</v>
      </c>
      <c r="M10" s="1">
        <f t="shared" si="6"/>
        <v>29999.98</v>
      </c>
      <c r="N10" s="19">
        <f t="shared" si="7"/>
        <v>450000</v>
      </c>
      <c r="O10" s="19">
        <f t="shared" si="8"/>
        <v>99999.96</v>
      </c>
      <c r="P10" s="19">
        <f t="shared" si="9"/>
        <v>125000</v>
      </c>
      <c r="V10" s="19">
        <v>4999999</v>
      </c>
    </row>
    <row r="11" spans="1:22" ht="24">
      <c r="A11" s="2">
        <v>7</v>
      </c>
      <c r="B11" s="3" t="s">
        <v>17</v>
      </c>
      <c r="C11" s="4" t="s">
        <v>18</v>
      </c>
      <c r="D11" s="5">
        <v>5551000</v>
      </c>
      <c r="E11" s="19">
        <f t="shared" si="1"/>
        <v>745559.9949999999</v>
      </c>
      <c r="F11" s="1">
        <v>6</v>
      </c>
      <c r="K11" s="19">
        <f t="shared" si="4"/>
        <v>2499.995</v>
      </c>
      <c r="L11" s="19">
        <f t="shared" si="5"/>
        <v>5000</v>
      </c>
      <c r="M11" s="1">
        <f t="shared" si="6"/>
        <v>29999.98</v>
      </c>
      <c r="N11" s="19">
        <f t="shared" si="7"/>
        <v>450000</v>
      </c>
      <c r="O11" s="19">
        <f t="shared" si="8"/>
        <v>99999.96</v>
      </c>
      <c r="P11" s="19">
        <f t="shared" si="9"/>
        <v>125000</v>
      </c>
      <c r="V11" s="19">
        <f>V10</f>
        <v>4999999</v>
      </c>
    </row>
    <row r="12" spans="1:22" ht="24">
      <c r="A12" s="2">
        <v>8</v>
      </c>
      <c r="B12" s="3" t="s">
        <v>19</v>
      </c>
      <c r="C12" s="4" t="s">
        <v>20</v>
      </c>
      <c r="D12" s="5">
        <v>5354000</v>
      </c>
      <c r="E12" s="19">
        <f t="shared" si="1"/>
        <v>733739.995</v>
      </c>
      <c r="F12" s="1">
        <v>6</v>
      </c>
      <c r="K12" s="19">
        <f t="shared" si="4"/>
        <v>2499.995</v>
      </c>
      <c r="L12" s="19">
        <f t="shared" si="5"/>
        <v>5000</v>
      </c>
      <c r="M12" s="1">
        <f t="shared" si="6"/>
        <v>29999.98</v>
      </c>
      <c r="N12" s="19">
        <f t="shared" si="7"/>
        <v>450000</v>
      </c>
      <c r="O12" s="19">
        <f t="shared" si="8"/>
        <v>99999.96</v>
      </c>
      <c r="P12" s="19">
        <f t="shared" si="9"/>
        <v>125000</v>
      </c>
      <c r="V12" s="19">
        <f>V11</f>
        <v>4999999</v>
      </c>
    </row>
    <row r="13" spans="1:22" ht="12">
      <c r="A13" s="2">
        <v>9</v>
      </c>
      <c r="B13" s="3" t="s">
        <v>21</v>
      </c>
      <c r="C13" s="4" t="s">
        <v>22</v>
      </c>
      <c r="D13" s="5">
        <v>5090465</v>
      </c>
      <c r="E13" s="19">
        <f t="shared" si="1"/>
        <v>717927.8949999999</v>
      </c>
      <c r="F13" s="1">
        <v>6</v>
      </c>
      <c r="K13" s="19">
        <f t="shared" si="4"/>
        <v>2499.995</v>
      </c>
      <c r="L13" s="19">
        <f t="shared" si="5"/>
        <v>5000</v>
      </c>
      <c r="M13" s="1">
        <f t="shared" si="6"/>
        <v>29999.98</v>
      </c>
      <c r="N13" s="19">
        <f t="shared" si="7"/>
        <v>450000</v>
      </c>
      <c r="O13" s="19">
        <f t="shared" si="8"/>
        <v>99999.96</v>
      </c>
      <c r="P13" s="19">
        <f t="shared" si="9"/>
        <v>125000</v>
      </c>
      <c r="V13" s="19">
        <f>V12</f>
        <v>4999999</v>
      </c>
    </row>
    <row r="14" spans="1:22" ht="36">
      <c r="A14" s="2">
        <v>10</v>
      </c>
      <c r="B14" s="3" t="s">
        <v>23</v>
      </c>
      <c r="C14" s="4" t="s">
        <v>24</v>
      </c>
      <c r="D14" s="5">
        <v>4984785</v>
      </c>
      <c r="E14" s="19">
        <f t="shared" si="1"/>
        <v>636739.235</v>
      </c>
      <c r="F14" s="1">
        <v>5</v>
      </c>
      <c r="K14" s="19">
        <f t="shared" si="4"/>
        <v>2499.995</v>
      </c>
      <c r="L14" s="19">
        <f t="shared" si="5"/>
        <v>5000</v>
      </c>
      <c r="M14" s="1">
        <f t="shared" si="6"/>
        <v>29999.98</v>
      </c>
      <c r="N14" s="19">
        <f t="shared" si="7"/>
        <v>450000</v>
      </c>
      <c r="O14" s="19">
        <f t="shared" si="8"/>
        <v>99999.96</v>
      </c>
      <c r="V14" s="19">
        <v>3999999</v>
      </c>
    </row>
    <row r="15" spans="1:22" ht="24">
      <c r="A15" s="2">
        <v>11</v>
      </c>
      <c r="B15" s="3" t="s">
        <v>25</v>
      </c>
      <c r="C15" s="4" t="s">
        <v>26</v>
      </c>
      <c r="D15" s="5">
        <v>4945000</v>
      </c>
      <c r="E15" s="19">
        <f t="shared" si="1"/>
        <v>634749.985</v>
      </c>
      <c r="F15" s="1">
        <v>5</v>
      </c>
      <c r="K15" s="19">
        <f t="shared" si="4"/>
        <v>2499.995</v>
      </c>
      <c r="L15" s="19">
        <f t="shared" si="5"/>
        <v>5000</v>
      </c>
      <c r="M15" s="1">
        <f t="shared" si="6"/>
        <v>29999.98</v>
      </c>
      <c r="N15" s="19">
        <f t="shared" si="7"/>
        <v>450000</v>
      </c>
      <c r="O15" s="19">
        <f t="shared" si="8"/>
        <v>99999.96</v>
      </c>
      <c r="V15" s="19">
        <f>V14</f>
        <v>3999999</v>
      </c>
    </row>
    <row r="16" spans="1:22" ht="24">
      <c r="A16" s="2">
        <v>12</v>
      </c>
      <c r="B16" s="3" t="s">
        <v>27</v>
      </c>
      <c r="C16" s="4" t="s">
        <v>28</v>
      </c>
      <c r="D16" s="5">
        <v>4590000</v>
      </c>
      <c r="E16" s="19">
        <f t="shared" si="1"/>
        <v>616999.985</v>
      </c>
      <c r="F16" s="1">
        <v>5</v>
      </c>
      <c r="K16" s="19">
        <f t="shared" si="4"/>
        <v>2499.995</v>
      </c>
      <c r="L16" s="19">
        <f t="shared" si="5"/>
        <v>5000</v>
      </c>
      <c r="M16" s="1">
        <f t="shared" si="6"/>
        <v>29999.98</v>
      </c>
      <c r="N16" s="19">
        <f t="shared" si="7"/>
        <v>450000</v>
      </c>
      <c r="O16" s="19">
        <f t="shared" si="8"/>
        <v>99999.96</v>
      </c>
      <c r="V16" s="19">
        <f aca="true" t="shared" si="10" ref="V16:V21">V15</f>
        <v>3999999</v>
      </c>
    </row>
    <row r="17" spans="1:22" ht="12">
      <c r="A17" s="2">
        <v>13</v>
      </c>
      <c r="B17" s="3" t="s">
        <v>29</v>
      </c>
      <c r="C17" s="4" t="s">
        <v>30</v>
      </c>
      <c r="D17" s="5">
        <v>4563970</v>
      </c>
      <c r="E17" s="19">
        <f t="shared" si="1"/>
        <v>615698.485</v>
      </c>
      <c r="F17" s="1">
        <v>5</v>
      </c>
      <c r="K17" s="19">
        <f t="shared" si="4"/>
        <v>2499.995</v>
      </c>
      <c r="L17" s="19">
        <f t="shared" si="5"/>
        <v>5000</v>
      </c>
      <c r="M17" s="1">
        <f t="shared" si="6"/>
        <v>29999.98</v>
      </c>
      <c r="N17" s="19">
        <f t="shared" si="7"/>
        <v>450000</v>
      </c>
      <c r="O17" s="19">
        <f t="shared" si="8"/>
        <v>99999.96</v>
      </c>
      <c r="V17" s="19">
        <f t="shared" si="10"/>
        <v>3999999</v>
      </c>
    </row>
    <row r="18" spans="1:22" ht="24">
      <c r="A18" s="2">
        <v>14</v>
      </c>
      <c r="B18" s="3" t="s">
        <v>31</v>
      </c>
      <c r="C18" s="4" t="s">
        <v>32</v>
      </c>
      <c r="D18" s="5">
        <v>4390000</v>
      </c>
      <c r="E18" s="19">
        <f t="shared" si="1"/>
        <v>606999.985</v>
      </c>
      <c r="F18" s="1">
        <v>5</v>
      </c>
      <c r="K18" s="19">
        <f t="shared" si="4"/>
        <v>2499.995</v>
      </c>
      <c r="L18" s="19">
        <f t="shared" si="5"/>
        <v>5000</v>
      </c>
      <c r="M18" s="1">
        <f t="shared" si="6"/>
        <v>29999.98</v>
      </c>
      <c r="N18" s="19">
        <f t="shared" si="7"/>
        <v>450000</v>
      </c>
      <c r="O18" s="19">
        <f t="shared" si="8"/>
        <v>99999.96</v>
      </c>
      <c r="V18" s="19">
        <f t="shared" si="10"/>
        <v>3999999</v>
      </c>
    </row>
    <row r="19" spans="1:22" ht="12">
      <c r="A19" s="2">
        <v>15</v>
      </c>
      <c r="B19" s="3" t="s">
        <v>33</v>
      </c>
      <c r="C19" s="4" t="s">
        <v>34</v>
      </c>
      <c r="D19" s="5">
        <v>4153520</v>
      </c>
      <c r="E19" s="19">
        <f t="shared" si="1"/>
        <v>595175.985</v>
      </c>
      <c r="F19" s="1">
        <v>5</v>
      </c>
      <c r="K19" s="19">
        <f t="shared" si="4"/>
        <v>2499.995</v>
      </c>
      <c r="L19" s="19">
        <f t="shared" si="5"/>
        <v>5000</v>
      </c>
      <c r="M19" s="1">
        <f t="shared" si="6"/>
        <v>29999.98</v>
      </c>
      <c r="N19" s="19">
        <f t="shared" si="7"/>
        <v>450000</v>
      </c>
      <c r="O19" s="19">
        <f t="shared" si="8"/>
        <v>99999.96</v>
      </c>
      <c r="V19" s="19">
        <f t="shared" si="10"/>
        <v>3999999</v>
      </c>
    </row>
    <row r="20" spans="1:22" ht="24">
      <c r="A20" s="2">
        <v>16</v>
      </c>
      <c r="B20" s="3" t="s">
        <v>35</v>
      </c>
      <c r="C20" s="4" t="s">
        <v>36</v>
      </c>
      <c r="D20" s="5">
        <v>4142000</v>
      </c>
      <c r="E20" s="19">
        <f t="shared" si="1"/>
        <v>594599.985</v>
      </c>
      <c r="F20" s="1">
        <v>5</v>
      </c>
      <c r="K20" s="19">
        <f t="shared" si="4"/>
        <v>2499.995</v>
      </c>
      <c r="L20" s="19">
        <f t="shared" si="5"/>
        <v>5000</v>
      </c>
      <c r="M20" s="1">
        <f t="shared" si="6"/>
        <v>29999.98</v>
      </c>
      <c r="N20" s="19">
        <f t="shared" si="7"/>
        <v>450000</v>
      </c>
      <c r="O20" s="19">
        <f t="shared" si="8"/>
        <v>99999.96</v>
      </c>
      <c r="V20" s="19">
        <f t="shared" si="10"/>
        <v>3999999</v>
      </c>
    </row>
    <row r="21" spans="1:22" ht="12">
      <c r="A21" s="2">
        <v>17</v>
      </c>
      <c r="B21" s="3" t="s">
        <v>37</v>
      </c>
      <c r="C21" s="4" t="s">
        <v>38</v>
      </c>
      <c r="D21" s="5">
        <v>4134800</v>
      </c>
      <c r="E21" s="19">
        <f t="shared" si="1"/>
        <v>594239.985</v>
      </c>
      <c r="F21" s="1">
        <v>5</v>
      </c>
      <c r="K21" s="19">
        <f t="shared" si="4"/>
        <v>2499.995</v>
      </c>
      <c r="L21" s="19">
        <f t="shared" si="5"/>
        <v>5000</v>
      </c>
      <c r="M21" s="1">
        <f t="shared" si="6"/>
        <v>29999.98</v>
      </c>
      <c r="N21" s="19">
        <f t="shared" si="7"/>
        <v>450000</v>
      </c>
      <c r="O21" s="19">
        <f t="shared" si="8"/>
        <v>99999.96</v>
      </c>
      <c r="V21" s="19">
        <f t="shared" si="10"/>
        <v>3999999</v>
      </c>
    </row>
    <row r="22" spans="1:22" ht="12">
      <c r="A22" s="2">
        <v>18</v>
      </c>
      <c r="B22" s="3" t="s">
        <v>39</v>
      </c>
      <c r="C22" s="4" t="s">
        <v>40</v>
      </c>
      <c r="D22" s="5">
        <v>3854000</v>
      </c>
      <c r="E22" s="19">
        <f t="shared" si="1"/>
        <v>521660.01499999996</v>
      </c>
      <c r="F22" s="1">
        <v>4</v>
      </c>
      <c r="K22" s="19">
        <f t="shared" si="4"/>
        <v>2499.995</v>
      </c>
      <c r="L22" s="19">
        <f t="shared" si="5"/>
        <v>5000</v>
      </c>
      <c r="M22" s="1">
        <f t="shared" si="6"/>
        <v>29999.98</v>
      </c>
      <c r="N22" s="19">
        <f t="shared" si="7"/>
        <v>450000</v>
      </c>
      <c r="V22" s="19">
        <v>2999999</v>
      </c>
    </row>
    <row r="23" spans="1:22" ht="12">
      <c r="A23" s="2">
        <v>19</v>
      </c>
      <c r="B23" s="3" t="s">
        <v>41</v>
      </c>
      <c r="C23" s="4" t="s">
        <v>42</v>
      </c>
      <c r="D23" s="5">
        <v>3526825</v>
      </c>
      <c r="E23" s="19">
        <f t="shared" si="1"/>
        <v>508573.01499999996</v>
      </c>
      <c r="F23" s="1">
        <v>4</v>
      </c>
      <c r="K23" s="19">
        <f t="shared" si="4"/>
        <v>2499.995</v>
      </c>
      <c r="L23" s="19">
        <f t="shared" si="5"/>
        <v>5000</v>
      </c>
      <c r="M23" s="1">
        <f t="shared" si="6"/>
        <v>29999.98</v>
      </c>
      <c r="N23" s="19">
        <f t="shared" si="7"/>
        <v>450000</v>
      </c>
      <c r="V23" s="19">
        <f>V22</f>
        <v>2999999</v>
      </c>
    </row>
    <row r="24" spans="1:22" ht="12">
      <c r="A24" s="2">
        <v>20</v>
      </c>
      <c r="B24" s="3" t="s">
        <v>43</v>
      </c>
      <c r="C24" s="4" t="s">
        <v>44</v>
      </c>
      <c r="D24" s="5">
        <v>3480000</v>
      </c>
      <c r="E24" s="19">
        <f t="shared" si="1"/>
        <v>506700.01499999996</v>
      </c>
      <c r="F24" s="1">
        <v>4</v>
      </c>
      <c r="K24" s="19">
        <f t="shared" si="4"/>
        <v>2499.995</v>
      </c>
      <c r="L24" s="19">
        <f t="shared" si="5"/>
        <v>5000</v>
      </c>
      <c r="M24" s="1">
        <f t="shared" si="6"/>
        <v>29999.98</v>
      </c>
      <c r="N24" s="19">
        <f t="shared" si="7"/>
        <v>450000</v>
      </c>
      <c r="V24" s="19">
        <f aca="true" t="shared" si="11" ref="V24:V36">V23</f>
        <v>2999999</v>
      </c>
    </row>
    <row r="25" spans="1:22" ht="24">
      <c r="A25" s="2">
        <v>21</v>
      </c>
      <c r="B25" s="3" t="s">
        <v>45</v>
      </c>
      <c r="C25" s="4" t="s">
        <v>46</v>
      </c>
      <c r="D25" s="5">
        <v>3464000</v>
      </c>
      <c r="E25" s="19">
        <f t="shared" si="1"/>
        <v>506060.01499999996</v>
      </c>
      <c r="F25" s="1">
        <v>4</v>
      </c>
      <c r="K25" s="19">
        <f t="shared" si="4"/>
        <v>2499.995</v>
      </c>
      <c r="L25" s="19">
        <f t="shared" si="5"/>
        <v>5000</v>
      </c>
      <c r="M25" s="1">
        <f t="shared" si="6"/>
        <v>29999.98</v>
      </c>
      <c r="N25" s="19">
        <f t="shared" si="7"/>
        <v>450000</v>
      </c>
      <c r="V25" s="19">
        <f t="shared" si="11"/>
        <v>2999999</v>
      </c>
    </row>
    <row r="26" spans="1:22" ht="12">
      <c r="A26" s="2">
        <v>22</v>
      </c>
      <c r="B26" s="3" t="s">
        <v>47</v>
      </c>
      <c r="C26" s="4" t="s">
        <v>48</v>
      </c>
      <c r="D26" s="5">
        <v>3441508</v>
      </c>
      <c r="E26" s="19">
        <f t="shared" si="1"/>
        <v>505160.33499999996</v>
      </c>
      <c r="F26" s="1">
        <v>4</v>
      </c>
      <c r="K26" s="19">
        <f t="shared" si="4"/>
        <v>2499.995</v>
      </c>
      <c r="L26" s="19">
        <f t="shared" si="5"/>
        <v>5000</v>
      </c>
      <c r="M26" s="1">
        <f t="shared" si="6"/>
        <v>29999.98</v>
      </c>
      <c r="N26" s="19">
        <f t="shared" si="7"/>
        <v>450000</v>
      </c>
      <c r="V26" s="19">
        <f t="shared" si="11"/>
        <v>2999999</v>
      </c>
    </row>
    <row r="27" spans="1:22" ht="12">
      <c r="A27" s="2">
        <v>23</v>
      </c>
      <c r="B27" s="3" t="s">
        <v>49</v>
      </c>
      <c r="C27" s="4" t="s">
        <v>50</v>
      </c>
      <c r="D27" s="5">
        <v>3418600</v>
      </c>
      <c r="E27" s="19">
        <f t="shared" si="1"/>
        <v>504244.01499999996</v>
      </c>
      <c r="F27" s="1">
        <v>4</v>
      </c>
      <c r="K27" s="19">
        <f t="shared" si="4"/>
        <v>2499.995</v>
      </c>
      <c r="L27" s="19">
        <f t="shared" si="5"/>
        <v>5000</v>
      </c>
      <c r="M27" s="1">
        <f t="shared" si="6"/>
        <v>29999.98</v>
      </c>
      <c r="N27" s="19">
        <f t="shared" si="7"/>
        <v>450000</v>
      </c>
      <c r="V27" s="19">
        <f t="shared" si="11"/>
        <v>2999999</v>
      </c>
    </row>
    <row r="28" spans="1:22" ht="24">
      <c r="A28" s="2">
        <v>24</v>
      </c>
      <c r="B28" s="3" t="s">
        <v>51</v>
      </c>
      <c r="C28" s="4" t="s">
        <v>52</v>
      </c>
      <c r="D28" s="5">
        <v>3328200</v>
      </c>
      <c r="E28" s="19">
        <f t="shared" si="1"/>
        <v>500628.01499999996</v>
      </c>
      <c r="F28" s="1">
        <v>4</v>
      </c>
      <c r="K28" s="19">
        <f t="shared" si="4"/>
        <v>2499.995</v>
      </c>
      <c r="L28" s="19">
        <f t="shared" si="5"/>
        <v>5000</v>
      </c>
      <c r="M28" s="1">
        <f t="shared" si="6"/>
        <v>29999.98</v>
      </c>
      <c r="N28" s="19">
        <f t="shared" si="7"/>
        <v>450000</v>
      </c>
      <c r="V28" s="19">
        <f t="shared" si="11"/>
        <v>2999999</v>
      </c>
    </row>
    <row r="29" spans="1:22" ht="12">
      <c r="A29" s="2">
        <v>25</v>
      </c>
      <c r="B29" s="3" t="s">
        <v>53</v>
      </c>
      <c r="C29" s="4" t="s">
        <v>54</v>
      </c>
      <c r="D29" s="5">
        <v>3250000</v>
      </c>
      <c r="E29" s="19">
        <f t="shared" si="1"/>
        <v>497500.01499999996</v>
      </c>
      <c r="F29" s="1">
        <v>4</v>
      </c>
      <c r="K29" s="19">
        <f t="shared" si="4"/>
        <v>2499.995</v>
      </c>
      <c r="L29" s="19">
        <f t="shared" si="5"/>
        <v>5000</v>
      </c>
      <c r="M29" s="1">
        <f t="shared" si="6"/>
        <v>29999.98</v>
      </c>
      <c r="N29" s="19">
        <f t="shared" si="7"/>
        <v>450000</v>
      </c>
      <c r="V29" s="19">
        <f t="shared" si="11"/>
        <v>2999999</v>
      </c>
    </row>
    <row r="30" spans="1:22" ht="12">
      <c r="A30" s="2">
        <v>26</v>
      </c>
      <c r="B30" s="3" t="s">
        <v>55</v>
      </c>
      <c r="C30" s="4" t="s">
        <v>56</v>
      </c>
      <c r="D30" s="5">
        <v>3236308</v>
      </c>
      <c r="E30" s="19">
        <f t="shared" si="1"/>
        <v>496952.33499999996</v>
      </c>
      <c r="F30" s="1">
        <v>4</v>
      </c>
      <c r="K30" s="19">
        <f t="shared" si="4"/>
        <v>2499.995</v>
      </c>
      <c r="L30" s="19">
        <f t="shared" si="5"/>
        <v>5000</v>
      </c>
      <c r="M30" s="1">
        <f t="shared" si="6"/>
        <v>29999.98</v>
      </c>
      <c r="N30" s="19">
        <f t="shared" si="7"/>
        <v>450000</v>
      </c>
      <c r="V30" s="19">
        <f t="shared" si="11"/>
        <v>2999999</v>
      </c>
    </row>
    <row r="31" spans="1:22" ht="12">
      <c r="A31" s="2">
        <v>27</v>
      </c>
      <c r="B31" s="3" t="s">
        <v>57</v>
      </c>
      <c r="C31" s="4" t="s">
        <v>58</v>
      </c>
      <c r="D31" s="5">
        <v>3207287</v>
      </c>
      <c r="E31" s="19">
        <f t="shared" si="1"/>
        <v>495791.495</v>
      </c>
      <c r="F31" s="1">
        <v>4</v>
      </c>
      <c r="K31" s="19">
        <f t="shared" si="4"/>
        <v>2499.995</v>
      </c>
      <c r="L31" s="19">
        <f t="shared" si="5"/>
        <v>5000</v>
      </c>
      <c r="M31" s="1">
        <f t="shared" si="6"/>
        <v>29999.98</v>
      </c>
      <c r="N31" s="19">
        <f t="shared" si="7"/>
        <v>450000</v>
      </c>
      <c r="V31" s="19">
        <f t="shared" si="11"/>
        <v>2999999</v>
      </c>
    </row>
    <row r="32" spans="1:22" ht="12">
      <c r="A32" s="2">
        <v>28</v>
      </c>
      <c r="B32" s="3" t="s">
        <v>59</v>
      </c>
      <c r="C32" s="4" t="s">
        <v>60</v>
      </c>
      <c r="D32" s="5">
        <v>3207000</v>
      </c>
      <c r="E32" s="19">
        <f t="shared" si="1"/>
        <v>495780.01499999996</v>
      </c>
      <c r="F32" s="1">
        <v>4</v>
      </c>
      <c r="K32" s="19">
        <f t="shared" si="4"/>
        <v>2499.995</v>
      </c>
      <c r="L32" s="19">
        <f t="shared" si="5"/>
        <v>5000</v>
      </c>
      <c r="M32" s="1">
        <f t="shared" si="6"/>
        <v>29999.98</v>
      </c>
      <c r="N32" s="19">
        <f t="shared" si="7"/>
        <v>450000</v>
      </c>
      <c r="V32" s="19">
        <f t="shared" si="11"/>
        <v>2999999</v>
      </c>
    </row>
    <row r="33" spans="1:22" ht="36">
      <c r="A33" s="2">
        <v>29</v>
      </c>
      <c r="B33" s="3" t="s">
        <v>61</v>
      </c>
      <c r="C33" s="4" t="s">
        <v>62</v>
      </c>
      <c r="D33" s="5">
        <v>3197494</v>
      </c>
      <c r="E33" s="19">
        <f t="shared" si="1"/>
        <v>495399.77499999997</v>
      </c>
      <c r="F33" s="1">
        <v>4</v>
      </c>
      <c r="K33" s="19">
        <f t="shared" si="4"/>
        <v>2499.995</v>
      </c>
      <c r="L33" s="19">
        <f t="shared" si="5"/>
        <v>5000</v>
      </c>
      <c r="M33" s="1">
        <f t="shared" si="6"/>
        <v>29999.98</v>
      </c>
      <c r="N33" s="19">
        <f t="shared" si="7"/>
        <v>450000</v>
      </c>
      <c r="V33" s="19">
        <f t="shared" si="11"/>
        <v>2999999</v>
      </c>
    </row>
    <row r="34" spans="1:22" ht="12">
      <c r="A34" s="2">
        <v>30</v>
      </c>
      <c r="B34" s="3" t="s">
        <v>63</v>
      </c>
      <c r="C34" s="4" t="s">
        <v>64</v>
      </c>
      <c r="D34" s="5">
        <v>3188487</v>
      </c>
      <c r="E34" s="19">
        <f t="shared" si="1"/>
        <v>495039.495</v>
      </c>
      <c r="F34" s="1">
        <v>4</v>
      </c>
      <c r="K34" s="19">
        <f t="shared" si="4"/>
        <v>2499.995</v>
      </c>
      <c r="L34" s="19">
        <f t="shared" si="5"/>
        <v>5000</v>
      </c>
      <c r="M34" s="1">
        <f t="shared" si="6"/>
        <v>29999.98</v>
      </c>
      <c r="N34" s="19">
        <f t="shared" si="7"/>
        <v>450000</v>
      </c>
      <c r="V34" s="19">
        <f t="shared" si="11"/>
        <v>2999999</v>
      </c>
    </row>
    <row r="35" spans="1:22" ht="12">
      <c r="A35" s="2">
        <v>31</v>
      </c>
      <c r="B35" s="3" t="s">
        <v>65</v>
      </c>
      <c r="C35" s="4" t="s">
        <v>66</v>
      </c>
      <c r="D35" s="5">
        <v>3150000</v>
      </c>
      <c r="E35" s="19">
        <f t="shared" si="1"/>
        <v>493500.01499999996</v>
      </c>
      <c r="F35" s="1">
        <v>4</v>
      </c>
      <c r="K35" s="19">
        <f t="shared" si="4"/>
        <v>2499.995</v>
      </c>
      <c r="L35" s="19">
        <f t="shared" si="5"/>
        <v>5000</v>
      </c>
      <c r="M35" s="1">
        <f t="shared" si="6"/>
        <v>29999.98</v>
      </c>
      <c r="N35" s="19">
        <f t="shared" si="7"/>
        <v>450000</v>
      </c>
      <c r="V35" s="19">
        <f t="shared" si="11"/>
        <v>2999999</v>
      </c>
    </row>
    <row r="36" spans="1:22" ht="12">
      <c r="A36" s="2">
        <v>32</v>
      </c>
      <c r="B36" s="3" t="s">
        <v>67</v>
      </c>
      <c r="C36" s="4" t="s">
        <v>68</v>
      </c>
      <c r="D36" s="5">
        <v>3027019</v>
      </c>
      <c r="E36" s="19">
        <f t="shared" si="1"/>
        <v>488580.77499999997</v>
      </c>
      <c r="F36" s="1">
        <v>4</v>
      </c>
      <c r="K36" s="19">
        <f t="shared" si="4"/>
        <v>2499.995</v>
      </c>
      <c r="L36" s="19">
        <f t="shared" si="5"/>
        <v>5000</v>
      </c>
      <c r="M36" s="1">
        <f t="shared" si="6"/>
        <v>29999.98</v>
      </c>
      <c r="N36" s="19">
        <f>N35</f>
        <v>450000</v>
      </c>
      <c r="V36" s="19">
        <f t="shared" si="11"/>
        <v>2999999</v>
      </c>
    </row>
    <row r="37" spans="1:22" ht="12">
      <c r="A37" s="2">
        <v>33</v>
      </c>
      <c r="B37" s="3" t="s">
        <v>69</v>
      </c>
      <c r="C37" s="4" t="s">
        <v>70</v>
      </c>
      <c r="D37" s="5">
        <v>2833500</v>
      </c>
      <c r="E37" s="19">
        <f aca="true" t="shared" si="12" ref="E37:E68">K37+L37+M37+N37+O37+P37+Q37+R37+S37+(D37-V37)*F37/100</f>
        <v>62505.005</v>
      </c>
      <c r="F37" s="1">
        <v>3</v>
      </c>
      <c r="K37" s="19">
        <f t="shared" si="4"/>
        <v>2499.995</v>
      </c>
      <c r="L37" s="19">
        <f t="shared" si="5"/>
        <v>5000</v>
      </c>
      <c r="M37" s="1">
        <f t="shared" si="6"/>
        <v>29999.98</v>
      </c>
      <c r="V37" s="19">
        <v>1999999</v>
      </c>
    </row>
    <row r="38" spans="1:22" ht="24">
      <c r="A38" s="2">
        <v>34</v>
      </c>
      <c r="B38" s="3" t="s">
        <v>71</v>
      </c>
      <c r="C38" s="4" t="s">
        <v>72</v>
      </c>
      <c r="D38" s="5">
        <v>2769000</v>
      </c>
      <c r="E38" s="19">
        <f t="shared" si="12"/>
        <v>60570.005</v>
      </c>
      <c r="F38" s="1">
        <v>3</v>
      </c>
      <c r="K38" s="19">
        <f t="shared" si="4"/>
        <v>2499.995</v>
      </c>
      <c r="L38" s="19">
        <f t="shared" si="5"/>
        <v>5000</v>
      </c>
      <c r="M38" s="1">
        <f t="shared" si="6"/>
        <v>29999.98</v>
      </c>
      <c r="V38" s="19">
        <f>V37</f>
        <v>1999999</v>
      </c>
    </row>
    <row r="39" spans="1:22" ht="12">
      <c r="A39" s="2">
        <v>35</v>
      </c>
      <c r="B39" s="3" t="s">
        <v>73</v>
      </c>
      <c r="C39" s="4" t="s">
        <v>74</v>
      </c>
      <c r="D39" s="5">
        <v>2760000</v>
      </c>
      <c r="E39" s="19">
        <f t="shared" si="12"/>
        <v>60300.005</v>
      </c>
      <c r="F39" s="1">
        <v>3</v>
      </c>
      <c r="K39" s="19">
        <f t="shared" si="4"/>
        <v>2499.995</v>
      </c>
      <c r="L39" s="19">
        <f t="shared" si="5"/>
        <v>5000</v>
      </c>
      <c r="M39" s="1">
        <f t="shared" si="6"/>
        <v>29999.98</v>
      </c>
      <c r="V39" s="19">
        <f aca="true" t="shared" si="13" ref="V39:V58">V38</f>
        <v>1999999</v>
      </c>
    </row>
    <row r="40" spans="1:22" ht="12">
      <c r="A40" s="2">
        <v>36</v>
      </c>
      <c r="B40" s="3" t="s">
        <v>75</v>
      </c>
      <c r="C40" s="4" t="s">
        <v>76</v>
      </c>
      <c r="D40" s="5">
        <v>2720400</v>
      </c>
      <c r="E40" s="19">
        <f t="shared" si="12"/>
        <v>59112.005</v>
      </c>
      <c r="F40" s="1">
        <v>3</v>
      </c>
      <c r="K40" s="19">
        <f t="shared" si="4"/>
        <v>2499.995</v>
      </c>
      <c r="L40" s="19">
        <f t="shared" si="5"/>
        <v>5000</v>
      </c>
      <c r="M40" s="1">
        <f t="shared" si="6"/>
        <v>29999.98</v>
      </c>
      <c r="V40" s="19">
        <f t="shared" si="13"/>
        <v>1999999</v>
      </c>
    </row>
    <row r="41" spans="1:22" ht="12">
      <c r="A41" s="2">
        <v>37</v>
      </c>
      <c r="B41" s="3" t="s">
        <v>77</v>
      </c>
      <c r="C41" s="4" t="s">
        <v>78</v>
      </c>
      <c r="D41" s="5">
        <v>2674000</v>
      </c>
      <c r="E41" s="19">
        <f t="shared" si="12"/>
        <v>57720.005</v>
      </c>
      <c r="F41" s="1">
        <v>3</v>
      </c>
      <c r="K41" s="19">
        <f t="shared" si="4"/>
        <v>2499.995</v>
      </c>
      <c r="L41" s="19">
        <f t="shared" si="5"/>
        <v>5000</v>
      </c>
      <c r="M41" s="1">
        <f t="shared" si="6"/>
        <v>29999.98</v>
      </c>
      <c r="V41" s="19">
        <f t="shared" si="13"/>
        <v>1999999</v>
      </c>
    </row>
    <row r="42" spans="1:22" ht="24">
      <c r="A42" s="2">
        <v>38</v>
      </c>
      <c r="B42" s="3" t="s">
        <v>79</v>
      </c>
      <c r="C42" s="4" t="s">
        <v>80</v>
      </c>
      <c r="D42" s="5">
        <v>2654344</v>
      </c>
      <c r="E42" s="19">
        <f t="shared" si="12"/>
        <v>57130.325</v>
      </c>
      <c r="F42" s="1">
        <v>3</v>
      </c>
      <c r="K42" s="19">
        <f t="shared" si="4"/>
        <v>2499.995</v>
      </c>
      <c r="L42" s="19">
        <f t="shared" si="5"/>
        <v>5000</v>
      </c>
      <c r="M42" s="1">
        <f t="shared" si="6"/>
        <v>29999.98</v>
      </c>
      <c r="V42" s="19">
        <f t="shared" si="13"/>
        <v>1999999</v>
      </c>
    </row>
    <row r="43" spans="1:22" ht="12">
      <c r="A43" s="2">
        <v>39</v>
      </c>
      <c r="B43" s="3" t="s">
        <v>81</v>
      </c>
      <c r="C43" s="4" t="s">
        <v>82</v>
      </c>
      <c r="D43" s="5">
        <v>2599792</v>
      </c>
      <c r="E43" s="19">
        <f t="shared" si="12"/>
        <v>55493.765</v>
      </c>
      <c r="F43" s="1">
        <v>3</v>
      </c>
      <c r="K43" s="19">
        <f t="shared" si="4"/>
        <v>2499.995</v>
      </c>
      <c r="L43" s="19">
        <f t="shared" si="5"/>
        <v>5000</v>
      </c>
      <c r="M43" s="1">
        <f t="shared" si="6"/>
        <v>29999.98</v>
      </c>
      <c r="V43" s="19">
        <f t="shared" si="13"/>
        <v>1999999</v>
      </c>
    </row>
    <row r="44" spans="1:22" ht="12">
      <c r="A44" s="2">
        <v>40</v>
      </c>
      <c r="B44" s="3" t="s">
        <v>83</v>
      </c>
      <c r="C44" s="4" t="s">
        <v>84</v>
      </c>
      <c r="D44" s="5">
        <v>2586000</v>
      </c>
      <c r="E44" s="19">
        <f t="shared" si="12"/>
        <v>55080.005</v>
      </c>
      <c r="F44" s="1">
        <v>3</v>
      </c>
      <c r="K44" s="19">
        <f t="shared" si="4"/>
        <v>2499.995</v>
      </c>
      <c r="L44" s="19">
        <f t="shared" si="5"/>
        <v>5000</v>
      </c>
      <c r="M44" s="1">
        <f t="shared" si="6"/>
        <v>29999.98</v>
      </c>
      <c r="V44" s="19">
        <f t="shared" si="13"/>
        <v>1999999</v>
      </c>
    </row>
    <row r="45" spans="1:22" ht="12">
      <c r="A45" s="2">
        <v>41</v>
      </c>
      <c r="B45" s="3" t="s">
        <v>85</v>
      </c>
      <c r="C45" s="4" t="s">
        <v>86</v>
      </c>
      <c r="D45" s="5">
        <v>2579000</v>
      </c>
      <c r="E45" s="19">
        <f t="shared" si="12"/>
        <v>54870.005</v>
      </c>
      <c r="F45" s="1">
        <v>3</v>
      </c>
      <c r="K45" s="19">
        <f t="shared" si="4"/>
        <v>2499.995</v>
      </c>
      <c r="L45" s="19">
        <f t="shared" si="5"/>
        <v>5000</v>
      </c>
      <c r="M45" s="1">
        <f t="shared" si="6"/>
        <v>29999.98</v>
      </c>
      <c r="V45" s="19">
        <f t="shared" si="13"/>
        <v>1999999</v>
      </c>
    </row>
    <row r="46" spans="1:22" ht="24">
      <c r="A46" s="2">
        <v>42</v>
      </c>
      <c r="B46" s="3" t="s">
        <v>87</v>
      </c>
      <c r="C46" s="4" t="s">
        <v>88</v>
      </c>
      <c r="D46" s="5">
        <v>2556000</v>
      </c>
      <c r="E46" s="19">
        <f t="shared" si="12"/>
        <v>54180.005</v>
      </c>
      <c r="F46" s="1">
        <v>3</v>
      </c>
      <c r="K46" s="19">
        <f t="shared" si="4"/>
        <v>2499.995</v>
      </c>
      <c r="L46" s="19">
        <f t="shared" si="5"/>
        <v>5000</v>
      </c>
      <c r="M46" s="1">
        <f t="shared" si="6"/>
        <v>29999.98</v>
      </c>
      <c r="V46" s="19">
        <f t="shared" si="13"/>
        <v>1999999</v>
      </c>
    </row>
    <row r="47" spans="1:22" ht="12">
      <c r="A47" s="2">
        <v>43</v>
      </c>
      <c r="B47" s="3" t="s">
        <v>89</v>
      </c>
      <c r="C47" s="4" t="s">
        <v>90</v>
      </c>
      <c r="D47" s="5">
        <v>2536000</v>
      </c>
      <c r="E47" s="19">
        <f t="shared" si="12"/>
        <v>53580.005</v>
      </c>
      <c r="F47" s="1">
        <v>3</v>
      </c>
      <c r="K47" s="19">
        <f t="shared" si="4"/>
        <v>2499.995</v>
      </c>
      <c r="L47" s="19">
        <f t="shared" si="5"/>
        <v>5000</v>
      </c>
      <c r="M47" s="1">
        <f t="shared" si="6"/>
        <v>29999.98</v>
      </c>
      <c r="V47" s="19">
        <f t="shared" si="13"/>
        <v>1999999</v>
      </c>
    </row>
    <row r="48" spans="1:22" ht="24">
      <c r="A48" s="2">
        <v>44</v>
      </c>
      <c r="B48" s="3" t="s">
        <v>91</v>
      </c>
      <c r="C48" s="4" t="s">
        <v>92</v>
      </c>
      <c r="D48" s="5">
        <v>2474308</v>
      </c>
      <c r="E48" s="19">
        <f t="shared" si="12"/>
        <v>51729.244999999995</v>
      </c>
      <c r="F48" s="1">
        <v>3</v>
      </c>
      <c r="K48" s="19">
        <f t="shared" si="4"/>
        <v>2499.995</v>
      </c>
      <c r="L48" s="19">
        <f t="shared" si="5"/>
        <v>5000</v>
      </c>
      <c r="M48" s="1">
        <f t="shared" si="6"/>
        <v>29999.98</v>
      </c>
      <c r="V48" s="19">
        <f t="shared" si="13"/>
        <v>1999999</v>
      </c>
    </row>
    <row r="49" spans="1:22" ht="12">
      <c r="A49" s="2">
        <v>45</v>
      </c>
      <c r="B49" s="3" t="s">
        <v>93</v>
      </c>
      <c r="C49" s="4" t="s">
        <v>94</v>
      </c>
      <c r="D49" s="5">
        <v>2449735</v>
      </c>
      <c r="E49" s="19">
        <f t="shared" si="12"/>
        <v>50992.055</v>
      </c>
      <c r="F49" s="1">
        <v>3</v>
      </c>
      <c r="K49" s="19">
        <f t="shared" si="4"/>
        <v>2499.995</v>
      </c>
      <c r="L49" s="19">
        <f t="shared" si="5"/>
        <v>5000</v>
      </c>
      <c r="M49" s="1">
        <f t="shared" si="6"/>
        <v>29999.98</v>
      </c>
      <c r="V49" s="19">
        <f t="shared" si="13"/>
        <v>1999999</v>
      </c>
    </row>
    <row r="50" spans="1:22" ht="12">
      <c r="A50" s="2">
        <v>46</v>
      </c>
      <c r="B50" s="3" t="s">
        <v>95</v>
      </c>
      <c r="C50" s="4" t="s">
        <v>96</v>
      </c>
      <c r="D50" s="5">
        <v>2448000</v>
      </c>
      <c r="E50" s="19">
        <f t="shared" si="12"/>
        <v>50940.005</v>
      </c>
      <c r="F50" s="1">
        <v>3</v>
      </c>
      <c r="K50" s="19">
        <f t="shared" si="4"/>
        <v>2499.995</v>
      </c>
      <c r="L50" s="19">
        <f t="shared" si="5"/>
        <v>5000</v>
      </c>
      <c r="M50" s="1">
        <f t="shared" si="6"/>
        <v>29999.98</v>
      </c>
      <c r="V50" s="19">
        <f t="shared" si="13"/>
        <v>1999999</v>
      </c>
    </row>
    <row r="51" spans="1:22" ht="36">
      <c r="A51" s="2">
        <v>47</v>
      </c>
      <c r="B51" s="3" t="s">
        <v>97</v>
      </c>
      <c r="C51" s="4" t="s">
        <v>98</v>
      </c>
      <c r="D51" s="5">
        <v>2423000</v>
      </c>
      <c r="E51" s="19">
        <f t="shared" si="12"/>
        <v>50190.005</v>
      </c>
      <c r="F51" s="1">
        <v>3</v>
      </c>
      <c r="K51" s="19">
        <f t="shared" si="4"/>
        <v>2499.995</v>
      </c>
      <c r="L51" s="19">
        <f t="shared" si="5"/>
        <v>5000</v>
      </c>
      <c r="M51" s="1">
        <f t="shared" si="6"/>
        <v>29999.98</v>
      </c>
      <c r="V51" s="19">
        <f t="shared" si="13"/>
        <v>1999999</v>
      </c>
    </row>
    <row r="52" spans="1:22" ht="12">
      <c r="A52" s="2">
        <v>48</v>
      </c>
      <c r="B52" s="3" t="s">
        <v>99</v>
      </c>
      <c r="C52" s="4" t="s">
        <v>100</v>
      </c>
      <c r="D52" s="5">
        <v>2400000</v>
      </c>
      <c r="E52" s="19">
        <f t="shared" si="12"/>
        <v>49500.005</v>
      </c>
      <c r="F52" s="1">
        <v>3</v>
      </c>
      <c r="K52" s="19">
        <f t="shared" si="4"/>
        <v>2499.995</v>
      </c>
      <c r="L52" s="19">
        <f t="shared" si="5"/>
        <v>5000</v>
      </c>
      <c r="M52" s="1">
        <f t="shared" si="6"/>
        <v>29999.98</v>
      </c>
      <c r="V52" s="19">
        <f t="shared" si="13"/>
        <v>1999999</v>
      </c>
    </row>
    <row r="53" spans="1:22" ht="12">
      <c r="A53" s="2">
        <v>49</v>
      </c>
      <c r="B53" s="3" t="s">
        <v>101</v>
      </c>
      <c r="C53" s="4" t="s">
        <v>102</v>
      </c>
      <c r="D53" s="5">
        <v>2250000</v>
      </c>
      <c r="E53" s="19">
        <f t="shared" si="12"/>
        <v>45000.005</v>
      </c>
      <c r="F53" s="1">
        <v>3</v>
      </c>
      <c r="K53" s="19">
        <f t="shared" si="4"/>
        <v>2499.995</v>
      </c>
      <c r="L53" s="19">
        <f t="shared" si="5"/>
        <v>5000</v>
      </c>
      <c r="M53" s="1">
        <f t="shared" si="6"/>
        <v>29999.98</v>
      </c>
      <c r="V53" s="19">
        <f t="shared" si="13"/>
        <v>1999999</v>
      </c>
    </row>
    <row r="54" spans="1:22" ht="24">
      <c r="A54" s="2">
        <v>50</v>
      </c>
      <c r="B54" s="3" t="s">
        <v>103</v>
      </c>
      <c r="C54" s="4" t="s">
        <v>102</v>
      </c>
      <c r="D54" s="5">
        <v>2250000</v>
      </c>
      <c r="E54" s="19">
        <f t="shared" si="12"/>
        <v>45000.005</v>
      </c>
      <c r="F54" s="1">
        <v>3</v>
      </c>
      <c r="K54" s="19">
        <f t="shared" si="4"/>
        <v>2499.995</v>
      </c>
      <c r="L54" s="19">
        <f t="shared" si="5"/>
        <v>5000</v>
      </c>
      <c r="M54" s="1">
        <f t="shared" si="6"/>
        <v>29999.98</v>
      </c>
      <c r="V54" s="19">
        <f t="shared" si="13"/>
        <v>1999999</v>
      </c>
    </row>
    <row r="55" spans="1:22" ht="12">
      <c r="A55" s="2">
        <v>51</v>
      </c>
      <c r="B55" s="3" t="s">
        <v>104</v>
      </c>
      <c r="C55" s="4" t="s">
        <v>105</v>
      </c>
      <c r="D55" s="5">
        <v>2210000</v>
      </c>
      <c r="E55" s="19">
        <f t="shared" si="12"/>
        <v>43800.005</v>
      </c>
      <c r="F55" s="1">
        <v>3</v>
      </c>
      <c r="K55" s="19">
        <f t="shared" si="4"/>
        <v>2499.995</v>
      </c>
      <c r="L55" s="19">
        <f t="shared" si="5"/>
        <v>5000</v>
      </c>
      <c r="M55" s="1">
        <f t="shared" si="6"/>
        <v>29999.98</v>
      </c>
      <c r="V55" s="19">
        <f t="shared" si="13"/>
        <v>1999999</v>
      </c>
    </row>
    <row r="56" spans="1:22" ht="24">
      <c r="A56" s="2">
        <v>52</v>
      </c>
      <c r="B56" s="3" t="s">
        <v>106</v>
      </c>
      <c r="C56" s="4" t="s">
        <v>107</v>
      </c>
      <c r="D56" s="5">
        <v>2184000</v>
      </c>
      <c r="E56" s="19">
        <f t="shared" si="12"/>
        <v>43020.005</v>
      </c>
      <c r="F56" s="1">
        <v>3</v>
      </c>
      <c r="K56" s="19">
        <f t="shared" si="4"/>
        <v>2499.995</v>
      </c>
      <c r="L56" s="19">
        <f t="shared" si="5"/>
        <v>5000</v>
      </c>
      <c r="M56" s="1">
        <f t="shared" si="6"/>
        <v>29999.98</v>
      </c>
      <c r="V56" s="19">
        <f t="shared" si="13"/>
        <v>1999999</v>
      </c>
    </row>
    <row r="57" spans="1:22" ht="24">
      <c r="A57" s="2">
        <v>53</v>
      </c>
      <c r="B57" s="3" t="s">
        <v>108</v>
      </c>
      <c r="C57" s="4" t="s">
        <v>109</v>
      </c>
      <c r="D57" s="5">
        <v>2181500</v>
      </c>
      <c r="E57" s="19">
        <f t="shared" si="12"/>
        <v>42945.005</v>
      </c>
      <c r="F57" s="1">
        <v>3</v>
      </c>
      <c r="K57" s="19">
        <f t="shared" si="4"/>
        <v>2499.995</v>
      </c>
      <c r="L57" s="19">
        <f t="shared" si="5"/>
        <v>5000</v>
      </c>
      <c r="M57" s="1">
        <f t="shared" si="6"/>
        <v>29999.98</v>
      </c>
      <c r="V57" s="19">
        <f t="shared" si="13"/>
        <v>1999999</v>
      </c>
    </row>
    <row r="58" spans="1:22" ht="12">
      <c r="A58" s="2">
        <v>54</v>
      </c>
      <c r="B58" s="3" t="s">
        <v>110</v>
      </c>
      <c r="C58" s="4" t="s">
        <v>111</v>
      </c>
      <c r="D58" s="5">
        <v>2169000</v>
      </c>
      <c r="E58" s="19">
        <f t="shared" si="12"/>
        <v>42570.005</v>
      </c>
      <c r="F58" s="1">
        <v>3</v>
      </c>
      <c r="K58" s="19">
        <f t="shared" si="4"/>
        <v>2499.995</v>
      </c>
      <c r="L58" s="19">
        <f t="shared" si="5"/>
        <v>5000</v>
      </c>
      <c r="M58" s="1">
        <f t="shared" si="6"/>
        <v>29999.98</v>
      </c>
      <c r="V58" s="19">
        <f t="shared" si="13"/>
        <v>1999999</v>
      </c>
    </row>
    <row r="59" spans="1:22" ht="12">
      <c r="A59" s="2">
        <v>55</v>
      </c>
      <c r="B59" s="3" t="s">
        <v>112</v>
      </c>
      <c r="C59" s="4" t="s">
        <v>113</v>
      </c>
      <c r="D59" s="5">
        <v>1948000</v>
      </c>
      <c r="E59" s="19">
        <f t="shared" si="12"/>
        <v>26460.015</v>
      </c>
      <c r="F59" s="1">
        <v>2</v>
      </c>
      <c r="K59" s="19">
        <f t="shared" si="4"/>
        <v>2499.995</v>
      </c>
      <c r="L59" s="19">
        <f t="shared" si="5"/>
        <v>5000</v>
      </c>
      <c r="V59" s="19">
        <v>999999</v>
      </c>
    </row>
    <row r="60" spans="1:22" ht="12">
      <c r="A60" s="2">
        <v>56</v>
      </c>
      <c r="B60" s="3" t="s">
        <v>114</v>
      </c>
      <c r="C60" s="4" t="s">
        <v>115</v>
      </c>
      <c r="D60" s="5">
        <v>1947000</v>
      </c>
      <c r="E60" s="19">
        <f t="shared" si="12"/>
        <v>26440.015</v>
      </c>
      <c r="F60" s="1">
        <v>2</v>
      </c>
      <c r="K60" s="19">
        <f t="shared" si="4"/>
        <v>2499.995</v>
      </c>
      <c r="L60" s="19">
        <f t="shared" si="5"/>
        <v>5000</v>
      </c>
      <c r="V60" s="19">
        <f>V59</f>
        <v>999999</v>
      </c>
    </row>
    <row r="61" spans="1:22" ht="24">
      <c r="A61" s="2">
        <v>57</v>
      </c>
      <c r="B61" s="3" t="s">
        <v>116</v>
      </c>
      <c r="C61" s="4" t="s">
        <v>117</v>
      </c>
      <c r="D61" s="5">
        <v>1941900</v>
      </c>
      <c r="E61" s="19">
        <f t="shared" si="12"/>
        <v>26338.015</v>
      </c>
      <c r="F61" s="1">
        <v>2</v>
      </c>
      <c r="K61" s="19">
        <f t="shared" si="4"/>
        <v>2499.995</v>
      </c>
      <c r="L61" s="19">
        <f t="shared" si="5"/>
        <v>5000</v>
      </c>
      <c r="V61" s="19">
        <f aca="true" t="shared" si="14" ref="V61:V124">V60</f>
        <v>999999</v>
      </c>
    </row>
    <row r="62" spans="1:22" ht="12">
      <c r="A62" s="2">
        <v>58</v>
      </c>
      <c r="B62" s="3" t="s">
        <v>118</v>
      </c>
      <c r="C62" s="4" t="s">
        <v>119</v>
      </c>
      <c r="D62" s="5">
        <v>1930000</v>
      </c>
      <c r="E62" s="19">
        <f t="shared" si="12"/>
        <v>26100.015</v>
      </c>
      <c r="F62" s="1">
        <v>2</v>
      </c>
      <c r="K62" s="19">
        <f t="shared" si="4"/>
        <v>2499.995</v>
      </c>
      <c r="L62" s="19">
        <f t="shared" si="5"/>
        <v>5000</v>
      </c>
      <c r="V62" s="19">
        <f t="shared" si="14"/>
        <v>999999</v>
      </c>
    </row>
    <row r="63" spans="1:22" ht="24">
      <c r="A63" s="2">
        <v>59</v>
      </c>
      <c r="B63" s="3" t="s">
        <v>120</v>
      </c>
      <c r="C63" s="4" t="s">
        <v>121</v>
      </c>
      <c r="D63" s="5">
        <v>1905227</v>
      </c>
      <c r="E63" s="19">
        <f t="shared" si="12"/>
        <v>25604.555</v>
      </c>
      <c r="F63" s="1">
        <v>2</v>
      </c>
      <c r="K63" s="19">
        <f t="shared" si="4"/>
        <v>2499.995</v>
      </c>
      <c r="L63" s="19">
        <f t="shared" si="5"/>
        <v>5000</v>
      </c>
      <c r="V63" s="19">
        <f t="shared" si="14"/>
        <v>999999</v>
      </c>
    </row>
    <row r="64" spans="1:22" ht="24">
      <c r="A64" s="2">
        <v>60</v>
      </c>
      <c r="B64" s="3" t="s">
        <v>122</v>
      </c>
      <c r="C64" s="4" t="s">
        <v>123</v>
      </c>
      <c r="D64" s="5">
        <v>1875000</v>
      </c>
      <c r="E64" s="19">
        <f t="shared" si="12"/>
        <v>25000.015</v>
      </c>
      <c r="F64" s="1">
        <v>2</v>
      </c>
      <c r="K64" s="19">
        <f t="shared" si="4"/>
        <v>2499.995</v>
      </c>
      <c r="L64" s="19">
        <f t="shared" si="5"/>
        <v>5000</v>
      </c>
      <c r="V64" s="19">
        <f t="shared" si="14"/>
        <v>999999</v>
      </c>
    </row>
    <row r="65" spans="1:22" ht="24">
      <c r="A65" s="2">
        <v>61</v>
      </c>
      <c r="B65" s="3" t="s">
        <v>124</v>
      </c>
      <c r="C65" s="4" t="s">
        <v>125</v>
      </c>
      <c r="D65" s="5">
        <v>1848238</v>
      </c>
      <c r="E65" s="19">
        <f t="shared" si="12"/>
        <v>24464.774999999998</v>
      </c>
      <c r="F65" s="1">
        <v>2</v>
      </c>
      <c r="K65" s="19">
        <f t="shared" si="4"/>
        <v>2499.995</v>
      </c>
      <c r="L65" s="19">
        <f t="shared" si="5"/>
        <v>5000</v>
      </c>
      <c r="V65" s="19">
        <f t="shared" si="14"/>
        <v>999999</v>
      </c>
    </row>
    <row r="66" spans="1:22" ht="12">
      <c r="A66" s="2">
        <v>62</v>
      </c>
      <c r="B66" s="3" t="s">
        <v>126</v>
      </c>
      <c r="C66" s="4" t="s">
        <v>127</v>
      </c>
      <c r="D66" s="5">
        <v>1830211</v>
      </c>
      <c r="E66" s="19">
        <f t="shared" si="12"/>
        <v>24104.235</v>
      </c>
      <c r="F66" s="1">
        <v>2</v>
      </c>
      <c r="K66" s="19">
        <f t="shared" si="4"/>
        <v>2499.995</v>
      </c>
      <c r="L66" s="19">
        <f t="shared" si="5"/>
        <v>5000</v>
      </c>
      <c r="V66" s="19">
        <f t="shared" si="14"/>
        <v>999999</v>
      </c>
    </row>
    <row r="67" spans="1:22" ht="24">
      <c r="A67" s="2">
        <v>63</v>
      </c>
      <c r="B67" s="3" t="s">
        <v>128</v>
      </c>
      <c r="C67" s="4" t="s">
        <v>129</v>
      </c>
      <c r="D67" s="5">
        <v>1800000</v>
      </c>
      <c r="E67" s="19">
        <f t="shared" si="12"/>
        <v>23500.015</v>
      </c>
      <c r="F67" s="1">
        <v>2</v>
      </c>
      <c r="K67" s="19">
        <f t="shared" si="4"/>
        <v>2499.995</v>
      </c>
      <c r="L67" s="19">
        <f t="shared" si="5"/>
        <v>5000</v>
      </c>
      <c r="V67" s="19">
        <f t="shared" si="14"/>
        <v>999999</v>
      </c>
    </row>
    <row r="68" spans="1:22" ht="12">
      <c r="A68" s="2">
        <v>64</v>
      </c>
      <c r="B68" s="3" t="s">
        <v>130</v>
      </c>
      <c r="C68" s="4" t="s">
        <v>131</v>
      </c>
      <c r="D68" s="5">
        <v>1778000</v>
      </c>
      <c r="E68" s="19">
        <f t="shared" si="12"/>
        <v>23060.015</v>
      </c>
      <c r="F68" s="1">
        <v>2</v>
      </c>
      <c r="K68" s="19">
        <f t="shared" si="4"/>
        <v>2499.995</v>
      </c>
      <c r="L68" s="19">
        <f t="shared" si="5"/>
        <v>5000</v>
      </c>
      <c r="V68" s="19">
        <f t="shared" si="14"/>
        <v>999999</v>
      </c>
    </row>
    <row r="69" spans="1:22" ht="24">
      <c r="A69" s="2">
        <v>65</v>
      </c>
      <c r="B69" s="3" t="s">
        <v>132</v>
      </c>
      <c r="C69" s="4" t="s">
        <v>133</v>
      </c>
      <c r="D69" s="5">
        <v>1765970</v>
      </c>
      <c r="E69" s="19">
        <f>K69+L69+M69+N69+O69+P69+Q69+R69+S69+(D69-V69)*F69/100</f>
        <v>22819.415</v>
      </c>
      <c r="F69" s="1">
        <v>2</v>
      </c>
      <c r="K69" s="19">
        <f t="shared" si="4"/>
        <v>2499.995</v>
      </c>
      <c r="L69" s="19">
        <f t="shared" si="5"/>
        <v>5000</v>
      </c>
      <c r="V69" s="19">
        <f t="shared" si="14"/>
        <v>999999</v>
      </c>
    </row>
    <row r="70" spans="1:22" ht="12">
      <c r="A70" s="2">
        <v>66</v>
      </c>
      <c r="B70" s="3" t="s">
        <v>134</v>
      </c>
      <c r="C70" s="4" t="s">
        <v>135</v>
      </c>
      <c r="D70" s="5">
        <v>1711000</v>
      </c>
      <c r="E70" s="19">
        <f aca="true" t="shared" si="15" ref="E70:E133">K70+L70+M70+N70+O70+P70+Q70+R70+S70+(D70-V70)*F70/100</f>
        <v>21720.015</v>
      </c>
      <c r="F70" s="1">
        <v>2</v>
      </c>
      <c r="K70" s="19">
        <f t="shared" si="4"/>
        <v>2499.995</v>
      </c>
      <c r="L70" s="19">
        <f t="shared" si="5"/>
        <v>5000</v>
      </c>
      <c r="V70" s="19">
        <f t="shared" si="14"/>
        <v>999999</v>
      </c>
    </row>
    <row r="71" spans="1:22" ht="12">
      <c r="A71" s="2">
        <v>67</v>
      </c>
      <c r="B71" s="3" t="s">
        <v>136</v>
      </c>
      <c r="C71" s="4" t="s">
        <v>137</v>
      </c>
      <c r="D71" s="5">
        <v>1600000</v>
      </c>
      <c r="E71" s="19">
        <f t="shared" si="15"/>
        <v>19500.015</v>
      </c>
      <c r="F71" s="1">
        <v>2</v>
      </c>
      <c r="K71" s="19">
        <f aca="true" t="shared" si="16" ref="K71:K134">K70</f>
        <v>2499.995</v>
      </c>
      <c r="L71" s="19">
        <f aca="true" t="shared" si="17" ref="L71:L126">L70</f>
        <v>5000</v>
      </c>
      <c r="V71" s="19">
        <f t="shared" si="14"/>
        <v>999999</v>
      </c>
    </row>
    <row r="72" spans="1:22" ht="24">
      <c r="A72" s="2">
        <v>68</v>
      </c>
      <c r="B72" s="3" t="s">
        <v>138</v>
      </c>
      <c r="C72" s="4" t="s">
        <v>139</v>
      </c>
      <c r="D72" s="5">
        <v>1569000</v>
      </c>
      <c r="E72" s="19">
        <f t="shared" si="15"/>
        <v>18880.015</v>
      </c>
      <c r="F72" s="1">
        <v>2</v>
      </c>
      <c r="K72" s="19">
        <f t="shared" si="16"/>
        <v>2499.995</v>
      </c>
      <c r="L72" s="19">
        <f t="shared" si="17"/>
        <v>5000</v>
      </c>
      <c r="V72" s="19">
        <f t="shared" si="14"/>
        <v>999999</v>
      </c>
    </row>
    <row r="73" spans="1:22" ht="12">
      <c r="A73" s="2">
        <v>69</v>
      </c>
      <c r="B73" s="3" t="s">
        <v>140</v>
      </c>
      <c r="C73" s="4" t="s">
        <v>141</v>
      </c>
      <c r="D73" s="5">
        <v>1566000</v>
      </c>
      <c r="E73" s="19">
        <f t="shared" si="15"/>
        <v>18820.015</v>
      </c>
      <c r="F73" s="1">
        <v>2</v>
      </c>
      <c r="K73" s="19">
        <f t="shared" si="16"/>
        <v>2499.995</v>
      </c>
      <c r="L73" s="19">
        <f t="shared" si="17"/>
        <v>5000</v>
      </c>
      <c r="V73" s="19">
        <f t="shared" si="14"/>
        <v>999999</v>
      </c>
    </row>
    <row r="74" spans="1:22" ht="24">
      <c r="A74" s="2">
        <v>70</v>
      </c>
      <c r="B74" s="3" t="s">
        <v>142</v>
      </c>
      <c r="C74" s="4" t="s">
        <v>143</v>
      </c>
      <c r="D74" s="5">
        <v>1559000</v>
      </c>
      <c r="E74" s="19">
        <f t="shared" si="15"/>
        <v>18680.015</v>
      </c>
      <c r="F74" s="1">
        <v>2</v>
      </c>
      <c r="K74" s="19">
        <f t="shared" si="16"/>
        <v>2499.995</v>
      </c>
      <c r="L74" s="19">
        <f t="shared" si="17"/>
        <v>5000</v>
      </c>
      <c r="V74" s="19">
        <f t="shared" si="14"/>
        <v>999999</v>
      </c>
    </row>
    <row r="75" spans="1:22" ht="12">
      <c r="A75" s="2">
        <v>71</v>
      </c>
      <c r="B75" s="3" t="s">
        <v>144</v>
      </c>
      <c r="C75" s="4" t="s">
        <v>145</v>
      </c>
      <c r="D75" s="5">
        <v>1527833</v>
      </c>
      <c r="E75" s="19">
        <f t="shared" si="15"/>
        <v>18056.675</v>
      </c>
      <c r="F75" s="1">
        <v>2</v>
      </c>
      <c r="K75" s="19">
        <f t="shared" si="16"/>
        <v>2499.995</v>
      </c>
      <c r="L75" s="19">
        <f t="shared" si="17"/>
        <v>5000</v>
      </c>
      <c r="V75" s="19">
        <f t="shared" si="14"/>
        <v>999999</v>
      </c>
    </row>
    <row r="76" spans="1:22" ht="24">
      <c r="A76" s="2">
        <v>72</v>
      </c>
      <c r="B76" s="3" t="s">
        <v>146</v>
      </c>
      <c r="C76" s="4" t="s">
        <v>147</v>
      </c>
      <c r="D76" s="5">
        <v>1522000</v>
      </c>
      <c r="E76" s="19">
        <f t="shared" si="15"/>
        <v>17940.015</v>
      </c>
      <c r="F76" s="1">
        <v>2</v>
      </c>
      <c r="K76" s="19">
        <f t="shared" si="16"/>
        <v>2499.995</v>
      </c>
      <c r="L76" s="19">
        <f t="shared" si="17"/>
        <v>5000</v>
      </c>
      <c r="V76" s="19">
        <f t="shared" si="14"/>
        <v>999999</v>
      </c>
    </row>
    <row r="77" spans="1:22" ht="12">
      <c r="A77" s="2">
        <v>73</v>
      </c>
      <c r="B77" s="3" t="s">
        <v>148</v>
      </c>
      <c r="C77" s="4" t="s">
        <v>149</v>
      </c>
      <c r="D77" s="5">
        <v>1512600</v>
      </c>
      <c r="E77" s="19">
        <f t="shared" si="15"/>
        <v>17752.015</v>
      </c>
      <c r="F77" s="1">
        <v>2</v>
      </c>
      <c r="K77" s="19">
        <f t="shared" si="16"/>
        <v>2499.995</v>
      </c>
      <c r="L77" s="19">
        <f t="shared" si="17"/>
        <v>5000</v>
      </c>
      <c r="V77" s="19">
        <f t="shared" si="14"/>
        <v>999999</v>
      </c>
    </row>
    <row r="78" spans="1:22" ht="12">
      <c r="A78" s="2">
        <v>74</v>
      </c>
      <c r="B78" s="3" t="s">
        <v>150</v>
      </c>
      <c r="C78" s="4" t="s">
        <v>151</v>
      </c>
      <c r="D78" s="5">
        <v>1490000</v>
      </c>
      <c r="E78" s="19">
        <f t="shared" si="15"/>
        <v>17300.015</v>
      </c>
      <c r="F78" s="1">
        <v>2</v>
      </c>
      <c r="K78" s="19">
        <f t="shared" si="16"/>
        <v>2499.995</v>
      </c>
      <c r="L78" s="19">
        <f t="shared" si="17"/>
        <v>5000</v>
      </c>
      <c r="V78" s="19">
        <f t="shared" si="14"/>
        <v>999999</v>
      </c>
    </row>
    <row r="79" spans="1:22" ht="24">
      <c r="A79" s="2">
        <v>75</v>
      </c>
      <c r="B79" s="3" t="s">
        <v>152</v>
      </c>
      <c r="C79" s="4" t="s">
        <v>153</v>
      </c>
      <c r="D79" s="5">
        <v>1462896</v>
      </c>
      <c r="E79" s="19">
        <f t="shared" si="15"/>
        <v>16757.935</v>
      </c>
      <c r="F79" s="1">
        <v>2</v>
      </c>
      <c r="K79" s="19">
        <f t="shared" si="16"/>
        <v>2499.995</v>
      </c>
      <c r="L79" s="19">
        <f t="shared" si="17"/>
        <v>5000</v>
      </c>
      <c r="V79" s="19">
        <f t="shared" si="14"/>
        <v>999999</v>
      </c>
    </row>
    <row r="80" spans="1:22" ht="12">
      <c r="A80" s="2">
        <v>76</v>
      </c>
      <c r="B80" s="3" t="s">
        <v>154</v>
      </c>
      <c r="C80" s="4" t="s">
        <v>155</v>
      </c>
      <c r="D80" s="5">
        <v>1443000</v>
      </c>
      <c r="E80" s="19">
        <f t="shared" si="15"/>
        <v>16360.015</v>
      </c>
      <c r="F80" s="1">
        <v>2</v>
      </c>
      <c r="K80" s="19">
        <f t="shared" si="16"/>
        <v>2499.995</v>
      </c>
      <c r="L80" s="19">
        <f t="shared" si="17"/>
        <v>5000</v>
      </c>
      <c r="V80" s="19">
        <f t="shared" si="14"/>
        <v>999999</v>
      </c>
    </row>
    <row r="81" spans="1:22" ht="12">
      <c r="A81" s="2">
        <v>77</v>
      </c>
      <c r="B81" s="3" t="s">
        <v>156</v>
      </c>
      <c r="C81" s="4" t="s">
        <v>157</v>
      </c>
      <c r="D81" s="5">
        <v>1441000</v>
      </c>
      <c r="E81" s="19">
        <f t="shared" si="15"/>
        <v>16320.015</v>
      </c>
      <c r="F81" s="1">
        <v>2</v>
      </c>
      <c r="K81" s="19">
        <f t="shared" si="16"/>
        <v>2499.995</v>
      </c>
      <c r="L81" s="19">
        <f t="shared" si="17"/>
        <v>5000</v>
      </c>
      <c r="V81" s="19">
        <f t="shared" si="14"/>
        <v>999999</v>
      </c>
    </row>
    <row r="82" spans="1:22" ht="12">
      <c r="A82" s="2">
        <v>78</v>
      </c>
      <c r="B82" s="3" t="s">
        <v>158</v>
      </c>
      <c r="C82" s="4" t="s">
        <v>159</v>
      </c>
      <c r="D82" s="5">
        <v>1424000</v>
      </c>
      <c r="E82" s="19">
        <f t="shared" si="15"/>
        <v>15980.015</v>
      </c>
      <c r="F82" s="1">
        <v>2</v>
      </c>
      <c r="K82" s="19">
        <f t="shared" si="16"/>
        <v>2499.995</v>
      </c>
      <c r="L82" s="19">
        <f t="shared" si="17"/>
        <v>5000</v>
      </c>
      <c r="V82" s="19">
        <f t="shared" si="14"/>
        <v>999999</v>
      </c>
    </row>
    <row r="83" spans="1:22" ht="24">
      <c r="A83" s="2">
        <v>79</v>
      </c>
      <c r="B83" s="3" t="s">
        <v>160</v>
      </c>
      <c r="C83" s="4" t="s">
        <v>161</v>
      </c>
      <c r="D83" s="5">
        <v>1417000</v>
      </c>
      <c r="E83" s="19">
        <f t="shared" si="15"/>
        <v>15840.015</v>
      </c>
      <c r="F83" s="1">
        <v>2</v>
      </c>
      <c r="K83" s="19">
        <f t="shared" si="16"/>
        <v>2499.995</v>
      </c>
      <c r="L83" s="19">
        <f t="shared" si="17"/>
        <v>5000</v>
      </c>
      <c r="V83" s="19">
        <f t="shared" si="14"/>
        <v>999999</v>
      </c>
    </row>
    <row r="84" spans="1:22" ht="12">
      <c r="A84" s="2">
        <v>80</v>
      </c>
      <c r="B84" s="3" t="s">
        <v>162</v>
      </c>
      <c r="C84" s="4" t="s">
        <v>163</v>
      </c>
      <c r="D84" s="5">
        <v>1406264</v>
      </c>
      <c r="E84" s="19">
        <f t="shared" si="15"/>
        <v>15625.295</v>
      </c>
      <c r="F84" s="1">
        <v>2</v>
      </c>
      <c r="K84" s="19">
        <f t="shared" si="16"/>
        <v>2499.995</v>
      </c>
      <c r="L84" s="19">
        <f t="shared" si="17"/>
        <v>5000</v>
      </c>
      <c r="V84" s="19">
        <f t="shared" si="14"/>
        <v>999999</v>
      </c>
    </row>
    <row r="85" spans="1:22" ht="12">
      <c r="A85" s="2">
        <v>81</v>
      </c>
      <c r="B85" s="3" t="s">
        <v>164</v>
      </c>
      <c r="C85" s="4" t="s">
        <v>165</v>
      </c>
      <c r="D85" s="5">
        <v>1400000</v>
      </c>
      <c r="E85" s="19">
        <f t="shared" si="15"/>
        <v>15500.015</v>
      </c>
      <c r="F85" s="1">
        <v>2</v>
      </c>
      <c r="K85" s="19">
        <f t="shared" si="16"/>
        <v>2499.995</v>
      </c>
      <c r="L85" s="19">
        <f t="shared" si="17"/>
        <v>5000</v>
      </c>
      <c r="V85" s="19">
        <f t="shared" si="14"/>
        <v>999999</v>
      </c>
    </row>
    <row r="86" spans="1:22" ht="12">
      <c r="A86" s="2">
        <v>82</v>
      </c>
      <c r="B86" s="3" t="s">
        <v>166</v>
      </c>
      <c r="C86" s="4" t="s">
        <v>167</v>
      </c>
      <c r="D86" s="5">
        <v>1354951</v>
      </c>
      <c r="E86" s="19">
        <f t="shared" si="15"/>
        <v>14599.035</v>
      </c>
      <c r="F86" s="1">
        <v>2</v>
      </c>
      <c r="K86" s="19">
        <f t="shared" si="16"/>
        <v>2499.995</v>
      </c>
      <c r="L86" s="19">
        <f t="shared" si="17"/>
        <v>5000</v>
      </c>
      <c r="V86" s="19">
        <f t="shared" si="14"/>
        <v>999999</v>
      </c>
    </row>
    <row r="87" spans="1:22" ht="12">
      <c r="A87" s="2">
        <v>83</v>
      </c>
      <c r="B87" s="3" t="s">
        <v>168</v>
      </c>
      <c r="C87" s="4" t="s">
        <v>169</v>
      </c>
      <c r="D87" s="5">
        <v>1350000</v>
      </c>
      <c r="E87" s="19">
        <f t="shared" si="15"/>
        <v>14500.015</v>
      </c>
      <c r="F87" s="1">
        <v>2</v>
      </c>
      <c r="K87" s="19">
        <f t="shared" si="16"/>
        <v>2499.995</v>
      </c>
      <c r="L87" s="19">
        <f t="shared" si="17"/>
        <v>5000</v>
      </c>
      <c r="V87" s="19">
        <f t="shared" si="14"/>
        <v>999999</v>
      </c>
    </row>
    <row r="88" spans="1:22" ht="12">
      <c r="A88" s="2">
        <v>84</v>
      </c>
      <c r="B88" s="3" t="s">
        <v>170</v>
      </c>
      <c r="C88" s="4" t="s">
        <v>171</v>
      </c>
      <c r="D88" s="5">
        <v>1341902</v>
      </c>
      <c r="E88" s="19">
        <f t="shared" si="15"/>
        <v>14338.055</v>
      </c>
      <c r="F88" s="1">
        <v>2</v>
      </c>
      <c r="K88" s="19">
        <f t="shared" si="16"/>
        <v>2499.995</v>
      </c>
      <c r="L88" s="19">
        <f t="shared" si="17"/>
        <v>5000</v>
      </c>
      <c r="V88" s="19">
        <f t="shared" si="14"/>
        <v>999999</v>
      </c>
    </row>
    <row r="89" spans="1:22" ht="24">
      <c r="A89" s="2">
        <v>85</v>
      </c>
      <c r="B89" s="3" t="s">
        <v>172</v>
      </c>
      <c r="C89" s="4" t="s">
        <v>173</v>
      </c>
      <c r="D89" s="5">
        <v>1319000</v>
      </c>
      <c r="E89" s="19">
        <f t="shared" si="15"/>
        <v>13880.015</v>
      </c>
      <c r="F89" s="1">
        <v>2</v>
      </c>
      <c r="K89" s="19">
        <f t="shared" si="16"/>
        <v>2499.995</v>
      </c>
      <c r="L89" s="19">
        <f t="shared" si="17"/>
        <v>5000</v>
      </c>
      <c r="V89" s="19">
        <f t="shared" si="14"/>
        <v>999999</v>
      </c>
    </row>
    <row r="90" spans="1:22" ht="12">
      <c r="A90" s="2">
        <v>86</v>
      </c>
      <c r="B90" s="3" t="s">
        <v>174</v>
      </c>
      <c r="C90" s="4" t="s">
        <v>175</v>
      </c>
      <c r="D90" s="5">
        <v>1319000</v>
      </c>
      <c r="E90" s="19">
        <f t="shared" si="15"/>
        <v>13880.015</v>
      </c>
      <c r="F90" s="1">
        <v>2</v>
      </c>
      <c r="K90" s="19">
        <f t="shared" si="16"/>
        <v>2499.995</v>
      </c>
      <c r="L90" s="19">
        <f t="shared" si="17"/>
        <v>5000</v>
      </c>
      <c r="V90" s="19">
        <f t="shared" si="14"/>
        <v>999999</v>
      </c>
    </row>
    <row r="91" spans="1:22" ht="12">
      <c r="A91" s="2">
        <v>87</v>
      </c>
      <c r="B91" s="3" t="s">
        <v>176</v>
      </c>
      <c r="C91" s="4" t="s">
        <v>177</v>
      </c>
      <c r="D91" s="5">
        <v>1313000</v>
      </c>
      <c r="E91" s="19">
        <f t="shared" si="15"/>
        <v>13760.015</v>
      </c>
      <c r="F91" s="1">
        <v>2</v>
      </c>
      <c r="K91" s="19">
        <f t="shared" si="16"/>
        <v>2499.995</v>
      </c>
      <c r="L91" s="19">
        <f t="shared" si="17"/>
        <v>5000</v>
      </c>
      <c r="V91" s="19">
        <f t="shared" si="14"/>
        <v>999999</v>
      </c>
    </row>
    <row r="92" spans="1:22" ht="24">
      <c r="A92" s="2">
        <v>88</v>
      </c>
      <c r="B92" s="3" t="s">
        <v>178</v>
      </c>
      <c r="C92" s="4" t="s">
        <v>179</v>
      </c>
      <c r="D92" s="5">
        <v>1302988</v>
      </c>
      <c r="E92" s="19">
        <f t="shared" si="15"/>
        <v>13559.775</v>
      </c>
      <c r="F92" s="1">
        <v>2</v>
      </c>
      <c r="K92" s="19">
        <f t="shared" si="16"/>
        <v>2499.995</v>
      </c>
      <c r="L92" s="19">
        <f t="shared" si="17"/>
        <v>5000</v>
      </c>
      <c r="V92" s="19">
        <f t="shared" si="14"/>
        <v>999999</v>
      </c>
    </row>
    <row r="93" spans="1:22" ht="12">
      <c r="A93" s="2">
        <v>89</v>
      </c>
      <c r="B93" s="3" t="s">
        <v>180</v>
      </c>
      <c r="C93" s="4" t="s">
        <v>181</v>
      </c>
      <c r="D93" s="5">
        <v>1294454</v>
      </c>
      <c r="E93" s="19">
        <f t="shared" si="15"/>
        <v>13389.095000000001</v>
      </c>
      <c r="F93" s="1">
        <v>2</v>
      </c>
      <c r="K93" s="19">
        <f t="shared" si="16"/>
        <v>2499.995</v>
      </c>
      <c r="L93" s="19">
        <f t="shared" si="17"/>
        <v>5000</v>
      </c>
      <c r="V93" s="19">
        <f t="shared" si="14"/>
        <v>999999</v>
      </c>
    </row>
    <row r="94" spans="1:22" ht="12">
      <c r="A94" s="2">
        <v>90</v>
      </c>
      <c r="B94" s="3" t="s">
        <v>182</v>
      </c>
      <c r="C94" s="4" t="s">
        <v>183</v>
      </c>
      <c r="D94" s="5">
        <v>1290000</v>
      </c>
      <c r="E94" s="19">
        <f t="shared" si="15"/>
        <v>13300.015</v>
      </c>
      <c r="F94" s="1">
        <v>2</v>
      </c>
      <c r="K94" s="19">
        <f t="shared" si="16"/>
        <v>2499.995</v>
      </c>
      <c r="L94" s="19">
        <f t="shared" si="17"/>
        <v>5000</v>
      </c>
      <c r="V94" s="19">
        <f t="shared" si="14"/>
        <v>999999</v>
      </c>
    </row>
    <row r="95" spans="1:22" ht="12">
      <c r="A95" s="2">
        <v>91</v>
      </c>
      <c r="B95" s="3" t="s">
        <v>184</v>
      </c>
      <c r="C95" s="4" t="s">
        <v>185</v>
      </c>
      <c r="D95" s="5">
        <v>1282001</v>
      </c>
      <c r="E95" s="19">
        <f t="shared" si="15"/>
        <v>13140.035</v>
      </c>
      <c r="F95" s="1">
        <v>2</v>
      </c>
      <c r="K95" s="19">
        <f t="shared" si="16"/>
        <v>2499.995</v>
      </c>
      <c r="L95" s="19">
        <f t="shared" si="17"/>
        <v>5000</v>
      </c>
      <c r="V95" s="19">
        <f t="shared" si="14"/>
        <v>999999</v>
      </c>
    </row>
    <row r="96" spans="1:22" ht="12">
      <c r="A96" s="2">
        <v>92</v>
      </c>
      <c r="B96" s="3" t="s">
        <v>186</v>
      </c>
      <c r="C96" s="4" t="s">
        <v>187</v>
      </c>
      <c r="D96" s="5">
        <v>1271670</v>
      </c>
      <c r="E96" s="19">
        <f t="shared" si="15"/>
        <v>12933.415</v>
      </c>
      <c r="F96" s="1">
        <v>2</v>
      </c>
      <c r="K96" s="19">
        <f t="shared" si="16"/>
        <v>2499.995</v>
      </c>
      <c r="L96" s="19">
        <f t="shared" si="17"/>
        <v>5000</v>
      </c>
      <c r="V96" s="19">
        <f t="shared" si="14"/>
        <v>999999</v>
      </c>
    </row>
    <row r="97" spans="1:22" ht="12">
      <c r="A97" s="2">
        <v>93</v>
      </c>
      <c r="B97" s="3" t="s">
        <v>188</v>
      </c>
      <c r="C97" s="4" t="s">
        <v>189</v>
      </c>
      <c r="D97" s="5">
        <v>1258000</v>
      </c>
      <c r="E97" s="19">
        <f t="shared" si="15"/>
        <v>12660.015</v>
      </c>
      <c r="F97" s="1">
        <v>2</v>
      </c>
      <c r="K97" s="19">
        <f t="shared" si="16"/>
        <v>2499.995</v>
      </c>
      <c r="L97" s="19">
        <f t="shared" si="17"/>
        <v>5000</v>
      </c>
      <c r="V97" s="19">
        <f t="shared" si="14"/>
        <v>999999</v>
      </c>
    </row>
    <row r="98" spans="1:22" ht="12">
      <c r="A98" s="2">
        <v>94</v>
      </c>
      <c r="B98" s="3" t="s">
        <v>190</v>
      </c>
      <c r="C98" s="4" t="s">
        <v>191</v>
      </c>
      <c r="D98" s="5">
        <v>1240000</v>
      </c>
      <c r="E98" s="19">
        <f t="shared" si="15"/>
        <v>12300.015</v>
      </c>
      <c r="F98" s="1">
        <v>2</v>
      </c>
      <c r="K98" s="19">
        <f t="shared" si="16"/>
        <v>2499.995</v>
      </c>
      <c r="L98" s="19">
        <f t="shared" si="17"/>
        <v>5000</v>
      </c>
      <c r="V98" s="19">
        <f t="shared" si="14"/>
        <v>999999</v>
      </c>
    </row>
    <row r="99" spans="1:22" ht="12">
      <c r="A99" s="2">
        <v>95</v>
      </c>
      <c r="B99" s="3" t="s">
        <v>192</v>
      </c>
      <c r="C99" s="4" t="s">
        <v>193</v>
      </c>
      <c r="D99" s="5">
        <v>1231900</v>
      </c>
      <c r="E99" s="19">
        <f t="shared" si="15"/>
        <v>12138.015</v>
      </c>
      <c r="F99" s="1">
        <v>2</v>
      </c>
      <c r="K99" s="19">
        <f t="shared" si="16"/>
        <v>2499.995</v>
      </c>
      <c r="L99" s="19">
        <f t="shared" si="17"/>
        <v>5000</v>
      </c>
      <c r="V99" s="19">
        <f t="shared" si="14"/>
        <v>999999</v>
      </c>
    </row>
    <row r="100" spans="1:22" ht="12">
      <c r="A100" s="2">
        <v>96</v>
      </c>
      <c r="B100" s="3" t="s">
        <v>194</v>
      </c>
      <c r="C100" s="4" t="s">
        <v>195</v>
      </c>
      <c r="D100" s="5">
        <v>1229692</v>
      </c>
      <c r="E100" s="19">
        <f t="shared" si="15"/>
        <v>12093.855</v>
      </c>
      <c r="F100" s="1">
        <v>2</v>
      </c>
      <c r="K100" s="19">
        <f t="shared" si="16"/>
        <v>2499.995</v>
      </c>
      <c r="L100" s="19">
        <f t="shared" si="17"/>
        <v>5000</v>
      </c>
      <c r="V100" s="19">
        <f t="shared" si="14"/>
        <v>999999</v>
      </c>
    </row>
    <row r="101" spans="1:22" ht="12">
      <c r="A101" s="2">
        <v>97</v>
      </c>
      <c r="B101" s="3" t="s">
        <v>196</v>
      </c>
      <c r="C101" s="4" t="s">
        <v>197</v>
      </c>
      <c r="D101" s="5">
        <v>1223819</v>
      </c>
      <c r="E101" s="19">
        <f t="shared" si="15"/>
        <v>11976.395</v>
      </c>
      <c r="F101" s="1">
        <v>2</v>
      </c>
      <c r="K101" s="19">
        <f t="shared" si="16"/>
        <v>2499.995</v>
      </c>
      <c r="L101" s="19">
        <f t="shared" si="17"/>
        <v>5000</v>
      </c>
      <c r="V101" s="19">
        <f t="shared" si="14"/>
        <v>999999</v>
      </c>
    </row>
    <row r="102" spans="1:22" ht="12">
      <c r="A102" s="2">
        <v>98</v>
      </c>
      <c r="B102" s="3" t="s">
        <v>198</v>
      </c>
      <c r="C102" s="4" t="s">
        <v>199</v>
      </c>
      <c r="D102" s="5">
        <v>1195000</v>
      </c>
      <c r="E102" s="19">
        <f t="shared" si="15"/>
        <v>11400.015</v>
      </c>
      <c r="F102" s="1">
        <v>2</v>
      </c>
      <c r="K102" s="19">
        <f t="shared" si="16"/>
        <v>2499.995</v>
      </c>
      <c r="L102" s="19">
        <f t="shared" si="17"/>
        <v>5000</v>
      </c>
      <c r="V102" s="19">
        <f t="shared" si="14"/>
        <v>999999</v>
      </c>
    </row>
    <row r="103" spans="1:22" ht="12">
      <c r="A103" s="2">
        <v>99</v>
      </c>
      <c r="B103" s="3" t="s">
        <v>200</v>
      </c>
      <c r="C103" s="4" t="s">
        <v>201</v>
      </c>
      <c r="D103" s="5">
        <v>1162000</v>
      </c>
      <c r="E103" s="19">
        <f t="shared" si="15"/>
        <v>10740.015</v>
      </c>
      <c r="F103" s="1">
        <v>2</v>
      </c>
      <c r="K103" s="19">
        <f t="shared" si="16"/>
        <v>2499.995</v>
      </c>
      <c r="L103" s="19">
        <f t="shared" si="17"/>
        <v>5000</v>
      </c>
      <c r="V103" s="19">
        <f t="shared" si="14"/>
        <v>999999</v>
      </c>
    </row>
    <row r="104" spans="1:22" ht="24">
      <c r="A104" s="2">
        <v>100</v>
      </c>
      <c r="B104" s="3" t="s">
        <v>202</v>
      </c>
      <c r="C104" s="4" t="s">
        <v>203</v>
      </c>
      <c r="D104" s="5">
        <v>1162000</v>
      </c>
      <c r="E104" s="19">
        <f t="shared" si="15"/>
        <v>10740.015</v>
      </c>
      <c r="F104" s="1">
        <v>2</v>
      </c>
      <c r="K104" s="19">
        <f t="shared" si="16"/>
        <v>2499.995</v>
      </c>
      <c r="L104" s="19">
        <f t="shared" si="17"/>
        <v>5000</v>
      </c>
      <c r="V104" s="19">
        <f t="shared" si="14"/>
        <v>999999</v>
      </c>
    </row>
    <row r="105" spans="1:22" ht="12">
      <c r="A105" s="2">
        <v>101</v>
      </c>
      <c r="B105" s="3" t="s">
        <v>204</v>
      </c>
      <c r="C105" s="4" t="s">
        <v>205</v>
      </c>
      <c r="D105" s="5">
        <v>1695000</v>
      </c>
      <c r="E105" s="19">
        <f t="shared" si="15"/>
        <v>21400.015</v>
      </c>
      <c r="F105" s="1">
        <v>2</v>
      </c>
      <c r="K105" s="19">
        <f t="shared" si="16"/>
        <v>2499.995</v>
      </c>
      <c r="L105" s="19">
        <f t="shared" si="17"/>
        <v>5000</v>
      </c>
      <c r="V105" s="19">
        <f t="shared" si="14"/>
        <v>999999</v>
      </c>
    </row>
    <row r="106" spans="1:22" ht="24">
      <c r="A106" s="2">
        <v>102</v>
      </c>
      <c r="B106" s="3" t="s">
        <v>206</v>
      </c>
      <c r="C106" s="4" t="s">
        <v>207</v>
      </c>
      <c r="D106" s="5">
        <v>1156250</v>
      </c>
      <c r="E106" s="19">
        <f t="shared" si="15"/>
        <v>10625.015</v>
      </c>
      <c r="F106" s="1">
        <v>2</v>
      </c>
      <c r="K106" s="19">
        <f t="shared" si="16"/>
        <v>2499.995</v>
      </c>
      <c r="L106" s="19">
        <f t="shared" si="17"/>
        <v>5000</v>
      </c>
      <c r="V106" s="19">
        <f t="shared" si="14"/>
        <v>999999</v>
      </c>
    </row>
    <row r="107" spans="1:22" ht="12">
      <c r="A107" s="2">
        <v>103</v>
      </c>
      <c r="B107" s="3" t="s">
        <v>208</v>
      </c>
      <c r="C107" s="4" t="s">
        <v>209</v>
      </c>
      <c r="D107" s="5">
        <v>1147000</v>
      </c>
      <c r="E107" s="19">
        <f t="shared" si="15"/>
        <v>10440.015</v>
      </c>
      <c r="F107" s="1">
        <v>2</v>
      </c>
      <c r="K107" s="19">
        <f t="shared" si="16"/>
        <v>2499.995</v>
      </c>
      <c r="L107" s="19">
        <f t="shared" si="17"/>
        <v>5000</v>
      </c>
      <c r="V107" s="19">
        <f t="shared" si="14"/>
        <v>999999</v>
      </c>
    </row>
    <row r="108" spans="1:22" ht="12">
      <c r="A108" s="2">
        <v>104</v>
      </c>
      <c r="B108" s="3" t="s">
        <v>210</v>
      </c>
      <c r="C108" s="4" t="s">
        <v>211</v>
      </c>
      <c r="D108" s="5">
        <v>1138000</v>
      </c>
      <c r="E108" s="19">
        <f t="shared" si="15"/>
        <v>10260.015</v>
      </c>
      <c r="F108" s="1">
        <v>2</v>
      </c>
      <c r="K108" s="19">
        <f t="shared" si="16"/>
        <v>2499.995</v>
      </c>
      <c r="L108" s="19">
        <f t="shared" si="17"/>
        <v>5000</v>
      </c>
      <c r="V108" s="19">
        <f t="shared" si="14"/>
        <v>999999</v>
      </c>
    </row>
    <row r="109" spans="1:22" ht="12">
      <c r="A109" s="2">
        <v>105</v>
      </c>
      <c r="B109" s="3" t="s">
        <v>212</v>
      </c>
      <c r="C109" s="4" t="s">
        <v>213</v>
      </c>
      <c r="D109" s="5">
        <v>1134000</v>
      </c>
      <c r="E109" s="19">
        <f t="shared" si="15"/>
        <v>10180.015</v>
      </c>
      <c r="F109" s="1">
        <v>2</v>
      </c>
      <c r="K109" s="19">
        <f t="shared" si="16"/>
        <v>2499.995</v>
      </c>
      <c r="L109" s="19">
        <f t="shared" si="17"/>
        <v>5000</v>
      </c>
      <c r="V109" s="19">
        <f t="shared" si="14"/>
        <v>999999</v>
      </c>
    </row>
    <row r="110" spans="1:22" ht="12">
      <c r="A110" s="2">
        <v>106</v>
      </c>
      <c r="B110" s="3" t="s">
        <v>214</v>
      </c>
      <c r="C110" s="4" t="s">
        <v>215</v>
      </c>
      <c r="D110" s="5">
        <v>1123000</v>
      </c>
      <c r="E110" s="19">
        <f t="shared" si="15"/>
        <v>9960.015</v>
      </c>
      <c r="F110" s="1">
        <v>2</v>
      </c>
      <c r="K110" s="19">
        <f t="shared" si="16"/>
        <v>2499.995</v>
      </c>
      <c r="L110" s="19">
        <f t="shared" si="17"/>
        <v>5000</v>
      </c>
      <c r="V110" s="19">
        <f t="shared" si="14"/>
        <v>999999</v>
      </c>
    </row>
    <row r="111" spans="1:22" ht="24">
      <c r="A111" s="2">
        <v>107</v>
      </c>
      <c r="B111" s="3" t="s">
        <v>216</v>
      </c>
      <c r="C111" s="4" t="s">
        <v>217</v>
      </c>
      <c r="D111" s="5">
        <v>1119200</v>
      </c>
      <c r="E111" s="19">
        <f t="shared" si="15"/>
        <v>9884.015</v>
      </c>
      <c r="F111" s="1">
        <v>2</v>
      </c>
      <c r="K111" s="19">
        <f t="shared" si="16"/>
        <v>2499.995</v>
      </c>
      <c r="L111" s="19">
        <f t="shared" si="17"/>
        <v>5000</v>
      </c>
      <c r="V111" s="19">
        <f t="shared" si="14"/>
        <v>999999</v>
      </c>
    </row>
    <row r="112" spans="1:22" ht="24">
      <c r="A112" s="2">
        <v>108</v>
      </c>
      <c r="B112" s="3" t="s">
        <v>218</v>
      </c>
      <c r="C112" s="4" t="s">
        <v>219</v>
      </c>
      <c r="D112" s="5">
        <v>1109411</v>
      </c>
      <c r="E112" s="19">
        <f t="shared" si="15"/>
        <v>9688.235</v>
      </c>
      <c r="F112" s="1">
        <v>2</v>
      </c>
      <c r="K112" s="19">
        <f t="shared" si="16"/>
        <v>2499.995</v>
      </c>
      <c r="L112" s="19">
        <f t="shared" si="17"/>
        <v>5000</v>
      </c>
      <c r="V112" s="19">
        <f t="shared" si="14"/>
        <v>999999</v>
      </c>
    </row>
    <row r="113" spans="1:22" ht="24">
      <c r="A113" s="2">
        <v>109</v>
      </c>
      <c r="B113" s="3" t="s">
        <v>220</v>
      </c>
      <c r="C113" s="4" t="s">
        <v>221</v>
      </c>
      <c r="D113" s="5">
        <v>1100000</v>
      </c>
      <c r="E113" s="19">
        <f t="shared" si="15"/>
        <v>9500.015</v>
      </c>
      <c r="F113" s="1">
        <v>2</v>
      </c>
      <c r="K113" s="19">
        <f t="shared" si="16"/>
        <v>2499.995</v>
      </c>
      <c r="L113" s="19">
        <f t="shared" si="17"/>
        <v>5000</v>
      </c>
      <c r="V113" s="19">
        <f t="shared" si="14"/>
        <v>999999</v>
      </c>
    </row>
    <row r="114" spans="1:22" ht="12">
      <c r="A114" s="2">
        <v>110</v>
      </c>
      <c r="B114" s="3" t="s">
        <v>222</v>
      </c>
      <c r="C114" s="4" t="s">
        <v>223</v>
      </c>
      <c r="D114" s="5">
        <v>1100000</v>
      </c>
      <c r="E114" s="19">
        <f t="shared" si="15"/>
        <v>9500.015</v>
      </c>
      <c r="F114" s="1">
        <v>2</v>
      </c>
      <c r="K114" s="19">
        <f t="shared" si="16"/>
        <v>2499.995</v>
      </c>
      <c r="L114" s="19">
        <f t="shared" si="17"/>
        <v>5000</v>
      </c>
      <c r="V114" s="19">
        <f t="shared" si="14"/>
        <v>999999</v>
      </c>
    </row>
    <row r="115" spans="1:22" ht="12">
      <c r="A115" s="2">
        <v>111</v>
      </c>
      <c r="B115" s="3" t="s">
        <v>224</v>
      </c>
      <c r="C115" s="4" t="s">
        <v>225</v>
      </c>
      <c r="D115" s="5">
        <v>1096000</v>
      </c>
      <c r="E115" s="19">
        <f t="shared" si="15"/>
        <v>9420.015</v>
      </c>
      <c r="F115" s="1">
        <v>2</v>
      </c>
      <c r="K115" s="19">
        <f t="shared" si="16"/>
        <v>2499.995</v>
      </c>
      <c r="L115" s="19">
        <f t="shared" si="17"/>
        <v>5000</v>
      </c>
      <c r="V115" s="19">
        <f t="shared" si="14"/>
        <v>999999</v>
      </c>
    </row>
    <row r="116" spans="1:22" ht="12">
      <c r="A116" s="2">
        <v>112</v>
      </c>
      <c r="B116" s="3" t="s">
        <v>226</v>
      </c>
      <c r="C116" s="4" t="s">
        <v>227</v>
      </c>
      <c r="D116" s="5">
        <v>1095000</v>
      </c>
      <c r="E116" s="19">
        <f t="shared" si="15"/>
        <v>9400.015</v>
      </c>
      <c r="F116" s="1">
        <v>2</v>
      </c>
      <c r="K116" s="19">
        <f t="shared" si="16"/>
        <v>2499.995</v>
      </c>
      <c r="L116" s="19">
        <f t="shared" si="17"/>
        <v>5000</v>
      </c>
      <c r="V116" s="19">
        <f t="shared" si="14"/>
        <v>999999</v>
      </c>
    </row>
    <row r="117" spans="1:22" ht="12">
      <c r="A117" s="2">
        <v>113</v>
      </c>
      <c r="B117" s="3" t="s">
        <v>228</v>
      </c>
      <c r="C117" s="4" t="s">
        <v>229</v>
      </c>
      <c r="D117" s="5">
        <v>1093000</v>
      </c>
      <c r="E117" s="19">
        <f t="shared" si="15"/>
        <v>9360.015</v>
      </c>
      <c r="F117" s="1">
        <v>2</v>
      </c>
      <c r="K117" s="19">
        <f t="shared" si="16"/>
        <v>2499.995</v>
      </c>
      <c r="L117" s="19">
        <f t="shared" si="17"/>
        <v>5000</v>
      </c>
      <c r="V117" s="19">
        <f t="shared" si="14"/>
        <v>999999</v>
      </c>
    </row>
    <row r="118" spans="1:22" ht="12">
      <c r="A118" s="2">
        <v>114</v>
      </c>
      <c r="B118" s="3" t="s">
        <v>230</v>
      </c>
      <c r="C118" s="4" t="s">
        <v>231</v>
      </c>
      <c r="D118" s="5">
        <v>1086970</v>
      </c>
      <c r="E118" s="19">
        <f t="shared" si="15"/>
        <v>9239.415</v>
      </c>
      <c r="F118" s="1">
        <v>2</v>
      </c>
      <c r="K118" s="19">
        <f t="shared" si="16"/>
        <v>2499.995</v>
      </c>
      <c r="L118" s="19">
        <f t="shared" si="17"/>
        <v>5000</v>
      </c>
      <c r="V118" s="19">
        <f t="shared" si="14"/>
        <v>999999</v>
      </c>
    </row>
    <row r="119" spans="1:22" ht="12">
      <c r="A119" s="2">
        <v>115</v>
      </c>
      <c r="B119" s="3" t="s">
        <v>232</v>
      </c>
      <c r="C119" s="4" t="s">
        <v>233</v>
      </c>
      <c r="D119" s="5">
        <v>1086853</v>
      </c>
      <c r="E119" s="19">
        <f t="shared" si="15"/>
        <v>9237.075</v>
      </c>
      <c r="F119" s="1">
        <v>2</v>
      </c>
      <c r="K119" s="19">
        <f t="shared" si="16"/>
        <v>2499.995</v>
      </c>
      <c r="L119" s="19">
        <f t="shared" si="17"/>
        <v>5000</v>
      </c>
      <c r="V119" s="19">
        <f t="shared" si="14"/>
        <v>999999</v>
      </c>
    </row>
    <row r="120" spans="1:22" ht="12">
      <c r="A120" s="2">
        <v>116</v>
      </c>
      <c r="B120" s="3" t="s">
        <v>234</v>
      </c>
      <c r="C120" s="4" t="s">
        <v>235</v>
      </c>
      <c r="D120" s="5">
        <v>1081864</v>
      </c>
      <c r="E120" s="19">
        <f t="shared" si="15"/>
        <v>9137.295</v>
      </c>
      <c r="F120" s="1">
        <v>2</v>
      </c>
      <c r="K120" s="19">
        <f t="shared" si="16"/>
        <v>2499.995</v>
      </c>
      <c r="L120" s="19">
        <f t="shared" si="17"/>
        <v>5000</v>
      </c>
      <c r="V120" s="19">
        <f t="shared" si="14"/>
        <v>999999</v>
      </c>
    </row>
    <row r="121" spans="1:22" ht="24">
      <c r="A121" s="2">
        <v>117</v>
      </c>
      <c r="B121" s="3" t="s">
        <v>236</v>
      </c>
      <c r="C121" s="4" t="s">
        <v>237</v>
      </c>
      <c r="D121" s="5">
        <v>1071000</v>
      </c>
      <c r="E121" s="19">
        <f t="shared" si="15"/>
        <v>8920.015</v>
      </c>
      <c r="F121" s="1">
        <v>2</v>
      </c>
      <c r="K121" s="19">
        <f t="shared" si="16"/>
        <v>2499.995</v>
      </c>
      <c r="L121" s="19">
        <f t="shared" si="17"/>
        <v>5000</v>
      </c>
      <c r="V121" s="19">
        <f t="shared" si="14"/>
        <v>999999</v>
      </c>
    </row>
    <row r="122" spans="1:22" ht="12">
      <c r="A122" s="2">
        <v>118</v>
      </c>
      <c r="B122" s="3" t="s">
        <v>238</v>
      </c>
      <c r="C122" s="4" t="s">
        <v>239</v>
      </c>
      <c r="D122" s="5">
        <v>1045000</v>
      </c>
      <c r="E122" s="19">
        <f t="shared" si="15"/>
        <v>8400.015</v>
      </c>
      <c r="F122" s="1">
        <v>2</v>
      </c>
      <c r="K122" s="19">
        <f t="shared" si="16"/>
        <v>2499.995</v>
      </c>
      <c r="L122" s="19">
        <f t="shared" si="17"/>
        <v>5000</v>
      </c>
      <c r="V122" s="19">
        <f t="shared" si="14"/>
        <v>999999</v>
      </c>
    </row>
    <row r="123" spans="1:22" ht="12">
      <c r="A123" s="2">
        <v>119</v>
      </c>
      <c r="B123" s="3" t="s">
        <v>240</v>
      </c>
      <c r="C123" s="4" t="s">
        <v>241</v>
      </c>
      <c r="D123" s="5">
        <v>1045000</v>
      </c>
      <c r="E123" s="19">
        <f t="shared" si="15"/>
        <v>8400.015</v>
      </c>
      <c r="F123" s="1">
        <v>2</v>
      </c>
      <c r="K123" s="19">
        <f t="shared" si="16"/>
        <v>2499.995</v>
      </c>
      <c r="L123" s="19">
        <f t="shared" si="17"/>
        <v>5000</v>
      </c>
      <c r="V123" s="19">
        <f t="shared" si="14"/>
        <v>999999</v>
      </c>
    </row>
    <row r="124" spans="1:22" ht="24">
      <c r="A124" s="2">
        <v>120</v>
      </c>
      <c r="B124" s="3" t="s">
        <v>242</v>
      </c>
      <c r="C124" s="4" t="s">
        <v>243</v>
      </c>
      <c r="D124" s="5">
        <v>1014000</v>
      </c>
      <c r="E124" s="19">
        <f t="shared" si="15"/>
        <v>7780.014999999999</v>
      </c>
      <c r="F124" s="1">
        <v>2</v>
      </c>
      <c r="K124" s="19">
        <f t="shared" si="16"/>
        <v>2499.995</v>
      </c>
      <c r="L124" s="19">
        <f t="shared" si="17"/>
        <v>5000</v>
      </c>
      <c r="V124" s="19">
        <f t="shared" si="14"/>
        <v>999999</v>
      </c>
    </row>
    <row r="125" spans="1:22" ht="12">
      <c r="A125" s="2">
        <v>121</v>
      </c>
      <c r="B125" s="3" t="s">
        <v>244</v>
      </c>
      <c r="C125" s="4" t="s">
        <v>245</v>
      </c>
      <c r="D125" s="5">
        <v>1007000</v>
      </c>
      <c r="E125" s="19">
        <f t="shared" si="15"/>
        <v>7640.015</v>
      </c>
      <c r="F125" s="1">
        <v>2</v>
      </c>
      <c r="K125" s="19">
        <f t="shared" si="16"/>
        <v>2499.995</v>
      </c>
      <c r="L125" s="19">
        <f t="shared" si="17"/>
        <v>5000</v>
      </c>
      <c r="V125" s="19">
        <f>V124</f>
        <v>999999</v>
      </c>
    </row>
    <row r="126" spans="1:22" ht="12">
      <c r="A126" s="2">
        <v>122</v>
      </c>
      <c r="B126" s="3" t="s">
        <v>246</v>
      </c>
      <c r="C126" s="4" t="s">
        <v>247</v>
      </c>
      <c r="D126" s="5">
        <v>1000000</v>
      </c>
      <c r="E126" s="19">
        <f t="shared" si="15"/>
        <v>7500.015</v>
      </c>
      <c r="F126" s="1">
        <v>2</v>
      </c>
      <c r="K126" s="19">
        <f t="shared" si="16"/>
        <v>2499.995</v>
      </c>
      <c r="L126" s="19">
        <f t="shared" si="17"/>
        <v>5000</v>
      </c>
      <c r="V126" s="19">
        <f>V125</f>
        <v>999999</v>
      </c>
    </row>
    <row r="127" spans="1:22" ht="12">
      <c r="A127" s="2">
        <v>123</v>
      </c>
      <c r="B127" s="3" t="s">
        <v>248</v>
      </c>
      <c r="C127" s="4" t="s">
        <v>249</v>
      </c>
      <c r="D127" s="5">
        <v>990000</v>
      </c>
      <c r="E127" s="19">
        <f t="shared" si="15"/>
        <v>4400.005</v>
      </c>
      <c r="F127" s="1">
        <v>1</v>
      </c>
      <c r="K127" s="19">
        <f t="shared" si="16"/>
        <v>2499.995</v>
      </c>
      <c r="V127" s="19">
        <v>799999</v>
      </c>
    </row>
    <row r="128" spans="1:22" ht="24">
      <c r="A128" s="2">
        <v>124</v>
      </c>
      <c r="B128" s="3" t="s">
        <v>250</v>
      </c>
      <c r="C128" s="4" t="s">
        <v>251</v>
      </c>
      <c r="D128" s="5">
        <v>989750</v>
      </c>
      <c r="E128" s="19">
        <f t="shared" si="15"/>
        <v>4397.505</v>
      </c>
      <c r="F128" s="1">
        <v>1</v>
      </c>
      <c r="K128" s="19">
        <f t="shared" si="16"/>
        <v>2499.995</v>
      </c>
      <c r="V128" s="19">
        <f>V127</f>
        <v>799999</v>
      </c>
    </row>
    <row r="129" spans="1:22" ht="12">
      <c r="A129" s="2">
        <v>125</v>
      </c>
      <c r="B129" s="3" t="s">
        <v>252</v>
      </c>
      <c r="C129" s="4" t="s">
        <v>253</v>
      </c>
      <c r="D129" s="5">
        <v>985000</v>
      </c>
      <c r="E129" s="19">
        <f t="shared" si="15"/>
        <v>4350.005</v>
      </c>
      <c r="F129" s="1">
        <v>1</v>
      </c>
      <c r="K129" s="19">
        <f t="shared" si="16"/>
        <v>2499.995</v>
      </c>
      <c r="V129" s="19">
        <f aca="true" t="shared" si="18" ref="V129:V168">V128</f>
        <v>799999</v>
      </c>
    </row>
    <row r="130" spans="1:22" ht="12">
      <c r="A130" s="2">
        <v>126</v>
      </c>
      <c r="B130" s="3" t="s">
        <v>254</v>
      </c>
      <c r="C130" s="4" t="s">
        <v>255</v>
      </c>
      <c r="D130" s="5">
        <v>978000</v>
      </c>
      <c r="E130" s="19">
        <f t="shared" si="15"/>
        <v>4280.005</v>
      </c>
      <c r="F130" s="1">
        <v>1</v>
      </c>
      <c r="K130" s="19">
        <f t="shared" si="16"/>
        <v>2499.995</v>
      </c>
      <c r="V130" s="19">
        <f t="shared" si="18"/>
        <v>799999</v>
      </c>
    </row>
    <row r="131" spans="1:22" ht="12">
      <c r="A131" s="2">
        <v>127</v>
      </c>
      <c r="B131" s="3" t="s">
        <v>256</v>
      </c>
      <c r="C131" s="4" t="s">
        <v>257</v>
      </c>
      <c r="D131" s="5">
        <v>976131</v>
      </c>
      <c r="E131" s="19">
        <f t="shared" si="15"/>
        <v>4261.315</v>
      </c>
      <c r="F131" s="1">
        <v>1</v>
      </c>
      <c r="K131" s="19">
        <f t="shared" si="16"/>
        <v>2499.995</v>
      </c>
      <c r="V131" s="19">
        <f t="shared" si="18"/>
        <v>799999</v>
      </c>
    </row>
    <row r="132" spans="1:22" ht="12">
      <c r="A132" s="2">
        <v>128</v>
      </c>
      <c r="B132" s="3" t="s">
        <v>258</v>
      </c>
      <c r="C132" s="4" t="s">
        <v>227</v>
      </c>
      <c r="D132" s="5">
        <v>976000</v>
      </c>
      <c r="E132" s="19">
        <f t="shared" si="15"/>
        <v>4260.005</v>
      </c>
      <c r="F132" s="1">
        <v>1</v>
      </c>
      <c r="K132" s="19">
        <f t="shared" si="16"/>
        <v>2499.995</v>
      </c>
      <c r="V132" s="19">
        <f t="shared" si="18"/>
        <v>799999</v>
      </c>
    </row>
    <row r="133" spans="1:22" ht="12">
      <c r="A133" s="2">
        <v>129</v>
      </c>
      <c r="B133" s="3" t="s">
        <v>259</v>
      </c>
      <c r="C133" s="4" t="s">
        <v>260</v>
      </c>
      <c r="D133" s="5">
        <v>976000</v>
      </c>
      <c r="E133" s="19">
        <f t="shared" si="15"/>
        <v>4260.005</v>
      </c>
      <c r="F133" s="1">
        <v>1</v>
      </c>
      <c r="K133" s="19">
        <f t="shared" si="16"/>
        <v>2499.995</v>
      </c>
      <c r="V133" s="19">
        <f t="shared" si="18"/>
        <v>799999</v>
      </c>
    </row>
    <row r="134" spans="1:22" ht="12">
      <c r="A134" s="2">
        <v>130</v>
      </c>
      <c r="B134" s="3" t="s">
        <v>261</v>
      </c>
      <c r="C134" s="4" t="s">
        <v>262</v>
      </c>
      <c r="D134" s="5">
        <v>975905</v>
      </c>
      <c r="E134" s="19">
        <f aca="true" t="shared" si="19" ref="E134:E169">K134+L134+M134+N134+O134+P134+Q134+R134+S134+(D134-V134)*F134/100</f>
        <v>4259.055</v>
      </c>
      <c r="F134" s="1">
        <v>1</v>
      </c>
      <c r="K134" s="19">
        <f t="shared" si="16"/>
        <v>2499.995</v>
      </c>
      <c r="V134" s="19">
        <f t="shared" si="18"/>
        <v>799999</v>
      </c>
    </row>
    <row r="135" spans="1:22" ht="12">
      <c r="A135" s="2">
        <v>131</v>
      </c>
      <c r="B135" s="3" t="s">
        <v>263</v>
      </c>
      <c r="C135" s="4" t="s">
        <v>264</v>
      </c>
      <c r="D135" s="5">
        <v>974000</v>
      </c>
      <c r="E135" s="19">
        <f t="shared" si="19"/>
        <v>4240.005</v>
      </c>
      <c r="F135" s="1">
        <v>1</v>
      </c>
      <c r="K135" s="19">
        <f aca="true" t="shared" si="20" ref="K135:K168">K134</f>
        <v>2499.995</v>
      </c>
      <c r="V135" s="19">
        <f t="shared" si="18"/>
        <v>799999</v>
      </c>
    </row>
    <row r="136" spans="1:22" ht="24">
      <c r="A136" s="2">
        <v>132</v>
      </c>
      <c r="B136" s="3" t="s">
        <v>265</v>
      </c>
      <c r="C136" s="4" t="s">
        <v>266</v>
      </c>
      <c r="D136" s="5">
        <v>968000</v>
      </c>
      <c r="E136" s="19">
        <f t="shared" si="19"/>
        <v>4180.005</v>
      </c>
      <c r="F136" s="1">
        <v>1</v>
      </c>
      <c r="K136" s="19">
        <f t="shared" si="20"/>
        <v>2499.995</v>
      </c>
      <c r="V136" s="19">
        <f t="shared" si="18"/>
        <v>799999</v>
      </c>
    </row>
    <row r="137" spans="1:22" ht="12">
      <c r="A137" s="2">
        <v>133</v>
      </c>
      <c r="B137" s="3" t="s">
        <v>267</v>
      </c>
      <c r="C137" s="4" t="s">
        <v>268</v>
      </c>
      <c r="D137" s="5">
        <v>963759</v>
      </c>
      <c r="E137" s="19">
        <f t="shared" si="19"/>
        <v>4137.594999999999</v>
      </c>
      <c r="F137" s="1">
        <v>1</v>
      </c>
      <c r="K137" s="19">
        <f t="shared" si="20"/>
        <v>2499.995</v>
      </c>
      <c r="V137" s="19">
        <f t="shared" si="18"/>
        <v>799999</v>
      </c>
    </row>
    <row r="138" spans="1:22" ht="12">
      <c r="A138" s="2">
        <v>134</v>
      </c>
      <c r="B138" s="3" t="s">
        <v>269</v>
      </c>
      <c r="C138" s="4" t="s">
        <v>270</v>
      </c>
      <c r="D138" s="5">
        <v>960000</v>
      </c>
      <c r="E138" s="19">
        <f t="shared" si="19"/>
        <v>4100.005</v>
      </c>
      <c r="F138" s="1">
        <v>1</v>
      </c>
      <c r="K138" s="19">
        <f t="shared" si="20"/>
        <v>2499.995</v>
      </c>
      <c r="V138" s="19">
        <f t="shared" si="18"/>
        <v>799999</v>
      </c>
    </row>
    <row r="139" spans="1:22" ht="12">
      <c r="A139" s="2">
        <v>135</v>
      </c>
      <c r="B139" s="3" t="s">
        <v>271</v>
      </c>
      <c r="C139" s="4" t="s">
        <v>272</v>
      </c>
      <c r="D139" s="5">
        <v>950000</v>
      </c>
      <c r="E139" s="19">
        <f t="shared" si="19"/>
        <v>4000.005</v>
      </c>
      <c r="F139" s="1">
        <v>1</v>
      </c>
      <c r="K139" s="19">
        <f t="shared" si="20"/>
        <v>2499.995</v>
      </c>
      <c r="V139" s="19">
        <f t="shared" si="18"/>
        <v>799999</v>
      </c>
    </row>
    <row r="140" spans="1:22" ht="24">
      <c r="A140" s="2">
        <v>136</v>
      </c>
      <c r="B140" s="3" t="s">
        <v>273</v>
      </c>
      <c r="C140" s="4" t="s">
        <v>274</v>
      </c>
      <c r="D140" s="5">
        <v>939990</v>
      </c>
      <c r="E140" s="19">
        <f t="shared" si="19"/>
        <v>3899.9049999999997</v>
      </c>
      <c r="F140" s="1">
        <v>1</v>
      </c>
      <c r="K140" s="19">
        <f t="shared" si="20"/>
        <v>2499.995</v>
      </c>
      <c r="V140" s="19">
        <f t="shared" si="18"/>
        <v>799999</v>
      </c>
    </row>
    <row r="141" spans="1:22" ht="12">
      <c r="A141" s="2">
        <v>137</v>
      </c>
      <c r="B141" s="3" t="s">
        <v>275</v>
      </c>
      <c r="C141" s="4" t="s">
        <v>276</v>
      </c>
      <c r="D141" s="5">
        <v>937198</v>
      </c>
      <c r="E141" s="19">
        <f t="shared" si="19"/>
        <v>3871.9849999999997</v>
      </c>
      <c r="F141" s="1">
        <v>1</v>
      </c>
      <c r="K141" s="19">
        <f t="shared" si="20"/>
        <v>2499.995</v>
      </c>
      <c r="V141" s="19">
        <f t="shared" si="18"/>
        <v>799999</v>
      </c>
    </row>
    <row r="142" spans="1:22" ht="12">
      <c r="A142" s="2">
        <v>138</v>
      </c>
      <c r="B142" s="3" t="s">
        <v>277</v>
      </c>
      <c r="C142" s="4" t="s">
        <v>278</v>
      </c>
      <c r="D142" s="5">
        <v>934000</v>
      </c>
      <c r="E142" s="19">
        <f t="shared" si="19"/>
        <v>3840.005</v>
      </c>
      <c r="F142" s="1">
        <v>1</v>
      </c>
      <c r="K142" s="19">
        <f t="shared" si="20"/>
        <v>2499.995</v>
      </c>
      <c r="V142" s="19">
        <f t="shared" si="18"/>
        <v>799999</v>
      </c>
    </row>
    <row r="143" spans="1:22" ht="12">
      <c r="A143" s="2">
        <v>139</v>
      </c>
      <c r="B143" s="3" t="s">
        <v>279</v>
      </c>
      <c r="C143" s="4" t="s">
        <v>280</v>
      </c>
      <c r="D143" s="5">
        <v>933000</v>
      </c>
      <c r="E143" s="19">
        <f t="shared" si="19"/>
        <v>3830.005</v>
      </c>
      <c r="F143" s="1">
        <v>1</v>
      </c>
      <c r="K143" s="19">
        <f t="shared" si="20"/>
        <v>2499.995</v>
      </c>
      <c r="V143" s="19">
        <f t="shared" si="18"/>
        <v>799999</v>
      </c>
    </row>
    <row r="144" spans="1:22" ht="12">
      <c r="A144" s="2">
        <v>140</v>
      </c>
      <c r="B144" s="3" t="s">
        <v>281</v>
      </c>
      <c r="C144" s="4" t="s">
        <v>282</v>
      </c>
      <c r="D144" s="5">
        <v>929000</v>
      </c>
      <c r="E144" s="19">
        <f t="shared" si="19"/>
        <v>3790.005</v>
      </c>
      <c r="F144" s="1">
        <v>1</v>
      </c>
      <c r="K144" s="19">
        <f t="shared" si="20"/>
        <v>2499.995</v>
      </c>
      <c r="V144" s="19">
        <f t="shared" si="18"/>
        <v>799999</v>
      </c>
    </row>
    <row r="145" spans="1:22" ht="12">
      <c r="A145" s="2">
        <v>141</v>
      </c>
      <c r="B145" s="3" t="s">
        <v>283</v>
      </c>
      <c r="C145" s="4" t="s">
        <v>284</v>
      </c>
      <c r="D145" s="5">
        <v>925700</v>
      </c>
      <c r="E145" s="19">
        <f t="shared" si="19"/>
        <v>3757.005</v>
      </c>
      <c r="F145" s="1">
        <v>1</v>
      </c>
      <c r="K145" s="19">
        <f t="shared" si="20"/>
        <v>2499.995</v>
      </c>
      <c r="V145" s="19">
        <f t="shared" si="18"/>
        <v>799999</v>
      </c>
    </row>
    <row r="146" spans="1:22" ht="24">
      <c r="A146" s="2">
        <v>142</v>
      </c>
      <c r="B146" s="3" t="s">
        <v>285</v>
      </c>
      <c r="C146" s="4" t="s">
        <v>286</v>
      </c>
      <c r="D146" s="5">
        <v>920699</v>
      </c>
      <c r="E146" s="19">
        <f t="shared" si="19"/>
        <v>3706.995</v>
      </c>
      <c r="F146" s="1">
        <v>1</v>
      </c>
      <c r="K146" s="19">
        <f t="shared" si="20"/>
        <v>2499.995</v>
      </c>
      <c r="V146" s="19">
        <f t="shared" si="18"/>
        <v>799999</v>
      </c>
    </row>
    <row r="147" spans="1:22" ht="12">
      <c r="A147" s="2">
        <v>143</v>
      </c>
      <c r="B147" s="3" t="s">
        <v>287</v>
      </c>
      <c r="C147" s="4" t="s">
        <v>288</v>
      </c>
      <c r="D147" s="5">
        <v>913519</v>
      </c>
      <c r="E147" s="19">
        <f t="shared" si="19"/>
        <v>3635.1949999999997</v>
      </c>
      <c r="F147" s="1">
        <v>1</v>
      </c>
      <c r="K147" s="19">
        <f t="shared" si="20"/>
        <v>2499.995</v>
      </c>
      <c r="V147" s="19">
        <f t="shared" si="18"/>
        <v>799999</v>
      </c>
    </row>
    <row r="148" spans="1:22" ht="12">
      <c r="A148" s="2">
        <v>144</v>
      </c>
      <c r="B148" s="3" t="s">
        <v>289</v>
      </c>
      <c r="C148" s="4" t="s">
        <v>290</v>
      </c>
      <c r="D148" s="5">
        <v>911350</v>
      </c>
      <c r="E148" s="19">
        <f t="shared" si="19"/>
        <v>3613.505</v>
      </c>
      <c r="F148" s="1">
        <v>1</v>
      </c>
      <c r="K148" s="19">
        <f t="shared" si="20"/>
        <v>2499.995</v>
      </c>
      <c r="V148" s="19">
        <f t="shared" si="18"/>
        <v>799999</v>
      </c>
    </row>
    <row r="149" spans="1:22" ht="12">
      <c r="A149" s="2">
        <v>145</v>
      </c>
      <c r="B149" s="3" t="s">
        <v>291</v>
      </c>
      <c r="C149" s="4" t="s">
        <v>292</v>
      </c>
      <c r="D149" s="5">
        <v>910000</v>
      </c>
      <c r="E149" s="19">
        <f t="shared" si="19"/>
        <v>3600.005</v>
      </c>
      <c r="F149" s="1">
        <v>1</v>
      </c>
      <c r="K149" s="19">
        <f t="shared" si="20"/>
        <v>2499.995</v>
      </c>
      <c r="V149" s="19">
        <f t="shared" si="18"/>
        <v>799999</v>
      </c>
    </row>
    <row r="150" spans="1:22" ht="12">
      <c r="A150" s="2">
        <v>146</v>
      </c>
      <c r="B150" s="3" t="s">
        <v>293</v>
      </c>
      <c r="C150" s="4" t="s">
        <v>294</v>
      </c>
      <c r="D150" s="5">
        <v>909500</v>
      </c>
      <c r="E150" s="19">
        <f t="shared" si="19"/>
        <v>3595.005</v>
      </c>
      <c r="F150" s="1">
        <v>1</v>
      </c>
      <c r="K150" s="19">
        <f t="shared" si="20"/>
        <v>2499.995</v>
      </c>
      <c r="V150" s="19">
        <f t="shared" si="18"/>
        <v>799999</v>
      </c>
    </row>
    <row r="151" spans="1:22" ht="12">
      <c r="A151" s="2">
        <v>147</v>
      </c>
      <c r="B151" s="3" t="s">
        <v>295</v>
      </c>
      <c r="C151" s="4" t="s">
        <v>296</v>
      </c>
      <c r="D151" s="5">
        <v>902000</v>
      </c>
      <c r="E151" s="19">
        <f t="shared" si="19"/>
        <v>3520.005</v>
      </c>
      <c r="F151" s="1">
        <v>1</v>
      </c>
      <c r="K151" s="19">
        <f t="shared" si="20"/>
        <v>2499.995</v>
      </c>
      <c r="V151" s="19">
        <f t="shared" si="18"/>
        <v>799999</v>
      </c>
    </row>
    <row r="152" spans="1:22" ht="12">
      <c r="A152" s="2">
        <v>148</v>
      </c>
      <c r="B152" s="3" t="s">
        <v>297</v>
      </c>
      <c r="C152" s="4" t="s">
        <v>298</v>
      </c>
      <c r="D152" s="5">
        <v>894170</v>
      </c>
      <c r="E152" s="19">
        <f t="shared" si="19"/>
        <v>3441.705</v>
      </c>
      <c r="F152" s="1">
        <v>1</v>
      </c>
      <c r="K152" s="19">
        <f t="shared" si="20"/>
        <v>2499.995</v>
      </c>
      <c r="V152" s="19">
        <f t="shared" si="18"/>
        <v>799999</v>
      </c>
    </row>
    <row r="153" spans="1:22" ht="12">
      <c r="A153" s="2">
        <v>149</v>
      </c>
      <c r="B153" s="3" t="s">
        <v>299</v>
      </c>
      <c r="C153" s="4" t="s">
        <v>300</v>
      </c>
      <c r="D153" s="5">
        <v>869372</v>
      </c>
      <c r="E153" s="19">
        <f t="shared" si="19"/>
        <v>3193.725</v>
      </c>
      <c r="F153" s="1">
        <v>1</v>
      </c>
      <c r="K153" s="19">
        <f t="shared" si="20"/>
        <v>2499.995</v>
      </c>
      <c r="V153" s="19">
        <f t="shared" si="18"/>
        <v>799999</v>
      </c>
    </row>
    <row r="154" spans="1:22" ht="12">
      <c r="A154" s="2">
        <v>150</v>
      </c>
      <c r="B154" s="3" t="s">
        <v>301</v>
      </c>
      <c r="C154" s="4" t="s">
        <v>302</v>
      </c>
      <c r="D154" s="5">
        <v>865000</v>
      </c>
      <c r="E154" s="19">
        <f t="shared" si="19"/>
        <v>3150.005</v>
      </c>
      <c r="F154" s="1">
        <v>1</v>
      </c>
      <c r="K154" s="19">
        <f t="shared" si="20"/>
        <v>2499.995</v>
      </c>
      <c r="V154" s="19">
        <f t="shared" si="18"/>
        <v>799999</v>
      </c>
    </row>
    <row r="155" spans="1:22" ht="12">
      <c r="A155" s="2">
        <v>151</v>
      </c>
      <c r="B155" s="3" t="s">
        <v>303</v>
      </c>
      <c r="C155" s="4" t="s">
        <v>286</v>
      </c>
      <c r="D155" s="5">
        <v>863333</v>
      </c>
      <c r="E155" s="19">
        <f t="shared" si="19"/>
        <v>3133.335</v>
      </c>
      <c r="F155" s="1">
        <v>1</v>
      </c>
      <c r="K155" s="19">
        <f t="shared" si="20"/>
        <v>2499.995</v>
      </c>
      <c r="V155" s="19">
        <f t="shared" si="18"/>
        <v>799999</v>
      </c>
    </row>
    <row r="156" spans="1:22" ht="12">
      <c r="A156" s="2">
        <v>152</v>
      </c>
      <c r="B156" s="3" t="s">
        <v>304</v>
      </c>
      <c r="C156" s="4" t="s">
        <v>305</v>
      </c>
      <c r="D156" s="5">
        <v>855000</v>
      </c>
      <c r="E156" s="19">
        <f t="shared" si="19"/>
        <v>3050.005</v>
      </c>
      <c r="F156" s="1">
        <v>1</v>
      </c>
      <c r="K156" s="19">
        <f t="shared" si="20"/>
        <v>2499.995</v>
      </c>
      <c r="V156" s="19">
        <f t="shared" si="18"/>
        <v>799999</v>
      </c>
    </row>
    <row r="157" spans="1:22" ht="12">
      <c r="A157" s="2">
        <v>153</v>
      </c>
      <c r="B157" s="3" t="s">
        <v>306</v>
      </c>
      <c r="C157" s="4" t="s">
        <v>307</v>
      </c>
      <c r="D157" s="5">
        <v>845254</v>
      </c>
      <c r="E157" s="19">
        <f t="shared" si="19"/>
        <v>2952.545</v>
      </c>
      <c r="F157" s="1">
        <v>1</v>
      </c>
      <c r="K157" s="19">
        <f t="shared" si="20"/>
        <v>2499.995</v>
      </c>
      <c r="V157" s="19">
        <f t="shared" si="18"/>
        <v>799999</v>
      </c>
    </row>
    <row r="158" spans="1:22" ht="12">
      <c r="A158" s="2">
        <v>154</v>
      </c>
      <c r="B158" s="3" t="s">
        <v>308</v>
      </c>
      <c r="C158" s="4" t="s">
        <v>309</v>
      </c>
      <c r="D158" s="5">
        <v>845000</v>
      </c>
      <c r="E158" s="19">
        <f t="shared" si="19"/>
        <v>2950.005</v>
      </c>
      <c r="F158" s="1">
        <v>1</v>
      </c>
      <c r="K158" s="19">
        <f t="shared" si="20"/>
        <v>2499.995</v>
      </c>
      <c r="V158" s="19">
        <f t="shared" si="18"/>
        <v>799999</v>
      </c>
    </row>
    <row r="159" spans="1:22" ht="12">
      <c r="A159" s="2">
        <v>155</v>
      </c>
      <c r="B159" s="3" t="s">
        <v>310</v>
      </c>
      <c r="C159" s="4" t="s">
        <v>311</v>
      </c>
      <c r="D159" s="5">
        <v>833000</v>
      </c>
      <c r="E159" s="19">
        <f t="shared" si="19"/>
        <v>2830.005</v>
      </c>
      <c r="F159" s="1">
        <v>1</v>
      </c>
      <c r="K159" s="19">
        <f t="shared" si="20"/>
        <v>2499.995</v>
      </c>
      <c r="V159" s="19">
        <f t="shared" si="18"/>
        <v>799999</v>
      </c>
    </row>
    <row r="160" spans="1:22" ht="12">
      <c r="A160" s="2">
        <v>156</v>
      </c>
      <c r="B160" s="3" t="s">
        <v>312</v>
      </c>
      <c r="C160" s="4" t="s">
        <v>313</v>
      </c>
      <c r="D160" s="5">
        <v>832000</v>
      </c>
      <c r="E160" s="19">
        <f t="shared" si="19"/>
        <v>2820.005</v>
      </c>
      <c r="F160" s="1">
        <v>1</v>
      </c>
      <c r="K160" s="19">
        <f t="shared" si="20"/>
        <v>2499.995</v>
      </c>
      <c r="V160" s="19">
        <f t="shared" si="18"/>
        <v>799999</v>
      </c>
    </row>
    <row r="161" spans="1:22" ht="12">
      <c r="A161" s="2">
        <v>157</v>
      </c>
      <c r="B161" s="3" t="s">
        <v>314</v>
      </c>
      <c r="C161" s="4" t="s">
        <v>315</v>
      </c>
      <c r="D161" s="5">
        <v>825000</v>
      </c>
      <c r="E161" s="19">
        <f t="shared" si="19"/>
        <v>2750.005</v>
      </c>
      <c r="F161" s="1">
        <v>1</v>
      </c>
      <c r="K161" s="19">
        <f t="shared" si="20"/>
        <v>2499.995</v>
      </c>
      <c r="V161" s="19">
        <f t="shared" si="18"/>
        <v>799999</v>
      </c>
    </row>
    <row r="162" spans="1:22" ht="24">
      <c r="A162" s="2">
        <v>158</v>
      </c>
      <c r="B162" s="3" t="s">
        <v>316</v>
      </c>
      <c r="C162" s="4"/>
      <c r="D162" s="5">
        <v>824400</v>
      </c>
      <c r="E162" s="19">
        <f t="shared" si="19"/>
        <v>2744.005</v>
      </c>
      <c r="F162" s="1">
        <v>1</v>
      </c>
      <c r="K162" s="19">
        <f t="shared" si="20"/>
        <v>2499.995</v>
      </c>
      <c r="V162" s="19">
        <f t="shared" si="18"/>
        <v>799999</v>
      </c>
    </row>
    <row r="163" spans="1:22" ht="12">
      <c r="A163" s="2">
        <v>159</v>
      </c>
      <c r="B163" s="3" t="s">
        <v>317</v>
      </c>
      <c r="C163" s="4" t="s">
        <v>318</v>
      </c>
      <c r="D163" s="5">
        <v>820000</v>
      </c>
      <c r="E163" s="19">
        <f t="shared" si="19"/>
        <v>2700.005</v>
      </c>
      <c r="F163" s="1">
        <v>1</v>
      </c>
      <c r="K163" s="19">
        <f t="shared" si="20"/>
        <v>2499.995</v>
      </c>
      <c r="V163" s="19">
        <f t="shared" si="18"/>
        <v>799999</v>
      </c>
    </row>
    <row r="164" spans="1:22" ht="12">
      <c r="A164" s="2">
        <v>160</v>
      </c>
      <c r="B164" s="3" t="s">
        <v>319</v>
      </c>
      <c r="C164" s="4" t="s">
        <v>320</v>
      </c>
      <c r="D164" s="5">
        <v>820000</v>
      </c>
      <c r="E164" s="19">
        <f t="shared" si="19"/>
        <v>2700.005</v>
      </c>
      <c r="F164" s="1">
        <v>1</v>
      </c>
      <c r="K164" s="19">
        <f t="shared" si="20"/>
        <v>2499.995</v>
      </c>
      <c r="V164" s="19">
        <f t="shared" si="18"/>
        <v>799999</v>
      </c>
    </row>
    <row r="165" spans="1:22" ht="24">
      <c r="A165" s="2">
        <v>161</v>
      </c>
      <c r="B165" s="3" t="s">
        <v>321</v>
      </c>
      <c r="C165" s="4" t="s">
        <v>207</v>
      </c>
      <c r="D165" s="5">
        <v>819083</v>
      </c>
      <c r="E165" s="19">
        <f t="shared" si="19"/>
        <v>2690.835</v>
      </c>
      <c r="F165" s="1">
        <v>1</v>
      </c>
      <c r="K165" s="19">
        <f t="shared" si="20"/>
        <v>2499.995</v>
      </c>
      <c r="V165" s="19">
        <f t="shared" si="18"/>
        <v>799999</v>
      </c>
    </row>
    <row r="166" spans="1:22" ht="12">
      <c r="A166" s="2">
        <v>162</v>
      </c>
      <c r="B166" s="3" t="s">
        <v>322</v>
      </c>
      <c r="C166" s="4" t="s">
        <v>323</v>
      </c>
      <c r="D166" s="5">
        <v>810000</v>
      </c>
      <c r="E166" s="19">
        <f t="shared" si="19"/>
        <v>2600.005</v>
      </c>
      <c r="F166" s="1">
        <v>1</v>
      </c>
      <c r="K166" s="19">
        <f t="shared" si="20"/>
        <v>2499.995</v>
      </c>
      <c r="V166" s="19">
        <f t="shared" si="18"/>
        <v>799999</v>
      </c>
    </row>
    <row r="167" spans="1:22" ht="12">
      <c r="A167" s="2">
        <v>163</v>
      </c>
      <c r="B167" s="3" t="s">
        <v>324</v>
      </c>
      <c r="C167" s="4" t="s">
        <v>325</v>
      </c>
      <c r="D167" s="5">
        <v>800000</v>
      </c>
      <c r="E167" s="19">
        <f t="shared" si="19"/>
        <v>2500.005</v>
      </c>
      <c r="F167" s="1">
        <v>1</v>
      </c>
      <c r="K167" s="19">
        <f t="shared" si="20"/>
        <v>2499.995</v>
      </c>
      <c r="V167" s="19">
        <f t="shared" si="18"/>
        <v>799999</v>
      </c>
    </row>
    <row r="168" spans="1:22" ht="12">
      <c r="A168" s="2">
        <v>164</v>
      </c>
      <c r="B168" s="3" t="s">
        <v>326</v>
      </c>
      <c r="C168" s="4" t="s">
        <v>325</v>
      </c>
      <c r="D168" s="5">
        <v>800000</v>
      </c>
      <c r="E168" s="19">
        <f t="shared" si="19"/>
        <v>2500.005</v>
      </c>
      <c r="F168" s="1">
        <v>1</v>
      </c>
      <c r="K168" s="19">
        <f t="shared" si="20"/>
        <v>2499.995</v>
      </c>
      <c r="V168" s="19">
        <f t="shared" si="18"/>
        <v>799999</v>
      </c>
    </row>
    <row r="169" spans="1:11" ht="12">
      <c r="A169" s="2">
        <v>165</v>
      </c>
      <c r="B169" s="3" t="s">
        <v>327</v>
      </c>
      <c r="C169" s="4" t="s">
        <v>328</v>
      </c>
      <c r="D169" s="5">
        <v>797480</v>
      </c>
      <c r="E169" s="19">
        <f t="shared" si="19"/>
        <v>7987.395</v>
      </c>
      <c r="F169" s="1">
        <v>0.5</v>
      </c>
      <c r="K169" s="1">
        <f>0.005*799999</f>
        <v>3999.995</v>
      </c>
    </row>
    <row r="170" spans="1:6" ht="12">
      <c r="A170" s="2">
        <v>166</v>
      </c>
      <c r="B170" s="3" t="s">
        <v>329</v>
      </c>
      <c r="C170" s="4" t="s">
        <v>330</v>
      </c>
      <c r="D170" s="5">
        <v>774000</v>
      </c>
      <c r="E170" s="19">
        <f aca="true" t="shared" si="21" ref="E170:E179">K170+L170+M170+N170+O170+P170+Q170+R170+S170+(D170-V170)*F170/100</f>
        <v>3870</v>
      </c>
      <c r="F170" s="1">
        <v>0.5</v>
      </c>
    </row>
    <row r="171" spans="1:6" ht="12">
      <c r="A171" s="2">
        <v>167</v>
      </c>
      <c r="B171" s="3" t="s">
        <v>331</v>
      </c>
      <c r="C171" s="4" t="s">
        <v>332</v>
      </c>
      <c r="D171" s="5">
        <v>765024</v>
      </c>
      <c r="E171" s="19">
        <f t="shared" si="21"/>
        <v>3825.12</v>
      </c>
      <c r="F171" s="1">
        <f>F170</f>
        <v>0.5</v>
      </c>
    </row>
    <row r="172" spans="1:6" ht="12">
      <c r="A172" s="2">
        <v>168</v>
      </c>
      <c r="B172" s="3" t="s">
        <v>333</v>
      </c>
      <c r="C172" s="4" t="s">
        <v>334</v>
      </c>
      <c r="D172" s="5">
        <v>757000</v>
      </c>
      <c r="E172" s="19">
        <f t="shared" si="21"/>
        <v>3785</v>
      </c>
      <c r="F172" s="1">
        <f aca="true" t="shared" si="22" ref="F172:F179">F171</f>
        <v>0.5</v>
      </c>
    </row>
    <row r="173" spans="1:6" ht="24">
      <c r="A173" s="2">
        <v>169</v>
      </c>
      <c r="B173" s="3" t="s">
        <v>335</v>
      </c>
      <c r="C173" s="4" t="s">
        <v>336</v>
      </c>
      <c r="D173" s="5">
        <v>750000</v>
      </c>
      <c r="E173" s="19">
        <f t="shared" si="21"/>
        <v>3750</v>
      </c>
      <c r="F173" s="1">
        <f t="shared" si="22"/>
        <v>0.5</v>
      </c>
    </row>
    <row r="174" spans="1:6" ht="12">
      <c r="A174" s="2">
        <v>170</v>
      </c>
      <c r="B174" s="3" t="s">
        <v>337</v>
      </c>
      <c r="C174" s="4" t="s">
        <v>338</v>
      </c>
      <c r="D174" s="5">
        <v>746971</v>
      </c>
      <c r="E174" s="19">
        <f t="shared" si="21"/>
        <v>3734.855</v>
      </c>
      <c r="F174" s="1">
        <f t="shared" si="22"/>
        <v>0.5</v>
      </c>
    </row>
    <row r="175" spans="1:6" ht="12">
      <c r="A175" s="2">
        <v>171</v>
      </c>
      <c r="B175" s="3" t="s">
        <v>339</v>
      </c>
      <c r="C175" s="4" t="s">
        <v>340</v>
      </c>
      <c r="D175" s="5">
        <v>741840</v>
      </c>
      <c r="E175" s="19">
        <f t="shared" si="21"/>
        <v>3709.2</v>
      </c>
      <c r="F175" s="1">
        <f t="shared" si="22"/>
        <v>0.5</v>
      </c>
    </row>
    <row r="176" spans="1:6" ht="12">
      <c r="A176" s="2">
        <v>172</v>
      </c>
      <c r="B176" s="3" t="s">
        <v>341</v>
      </c>
      <c r="C176" s="4" t="s">
        <v>342</v>
      </c>
      <c r="D176" s="5">
        <v>740000</v>
      </c>
      <c r="E176" s="19">
        <f t="shared" si="21"/>
        <v>3700</v>
      </c>
      <c r="F176" s="1">
        <f t="shared" si="22"/>
        <v>0.5</v>
      </c>
    </row>
    <row r="177" spans="1:6" ht="12">
      <c r="A177" s="2">
        <v>173</v>
      </c>
      <c r="B177" s="3" t="s">
        <v>343</v>
      </c>
      <c r="C177" s="4" t="s">
        <v>344</v>
      </c>
      <c r="D177" s="5">
        <v>736522</v>
      </c>
      <c r="E177" s="19">
        <f t="shared" si="21"/>
        <v>3682.61</v>
      </c>
      <c r="F177" s="1">
        <f t="shared" si="22"/>
        <v>0.5</v>
      </c>
    </row>
    <row r="178" spans="1:6" ht="12">
      <c r="A178" s="2">
        <v>174</v>
      </c>
      <c r="B178" s="3" t="s">
        <v>345</v>
      </c>
      <c r="C178" s="4" t="s">
        <v>346</v>
      </c>
      <c r="D178" s="5">
        <v>730000</v>
      </c>
      <c r="E178" s="19">
        <f t="shared" si="21"/>
        <v>3650</v>
      </c>
      <c r="F178" s="1">
        <f t="shared" si="22"/>
        <v>0.5</v>
      </c>
    </row>
    <row r="179" spans="1:6" ht="12.75" thickBot="1">
      <c r="A179" s="6">
        <v>175</v>
      </c>
      <c r="B179" s="7" t="s">
        <v>347</v>
      </c>
      <c r="C179" s="8" t="s">
        <v>135</v>
      </c>
      <c r="D179" s="10">
        <v>721000</v>
      </c>
      <c r="E179" s="19">
        <f t="shared" si="21"/>
        <v>3605</v>
      </c>
      <c r="F179" s="1">
        <f t="shared" si="22"/>
        <v>0.5</v>
      </c>
    </row>
    <row r="180" spans="1:5" ht="12" customHeight="1">
      <c r="A180" s="33" t="s">
        <v>349</v>
      </c>
      <c r="B180" s="34"/>
      <c r="C180" s="35"/>
      <c r="D180" s="25">
        <f>SUM(D5:D179)</f>
        <v>338179125</v>
      </c>
      <c r="E180" s="23">
        <f>SUM(E5:E179)</f>
        <v>23604636.67999998</v>
      </c>
    </row>
    <row r="181" spans="1:5" ht="12" customHeight="1">
      <c r="A181" s="36"/>
      <c r="B181" s="37"/>
      <c r="C181" s="38"/>
      <c r="D181" s="26"/>
      <c r="E181" s="24"/>
    </row>
    <row r="182" spans="1:4" ht="12.75" customHeight="1" thickBot="1">
      <c r="A182" s="20" t="s">
        <v>348</v>
      </c>
      <c r="B182" s="21"/>
      <c r="C182" s="22"/>
      <c r="D182" s="9">
        <f>D180/A179</f>
        <v>1932452.142857143</v>
      </c>
    </row>
    <row r="183" spans="3:5" ht="12" hidden="1">
      <c r="C183" s="18" t="s">
        <v>350</v>
      </c>
      <c r="D183" s="18">
        <f>D180*0.1</f>
        <v>33817912.5</v>
      </c>
      <c r="E183" s="19">
        <f>E180</f>
        <v>23604636.67999998</v>
      </c>
    </row>
    <row r="184" spans="2:3" ht="12" hidden="1">
      <c r="B184" s="1">
        <v>15000000</v>
      </c>
      <c r="C184" s="1" t="s">
        <v>354</v>
      </c>
    </row>
    <row r="185" spans="2:3" ht="12" hidden="1">
      <c r="B185" s="19">
        <v>18000</v>
      </c>
      <c r="C185" s="1" t="s">
        <v>352</v>
      </c>
    </row>
    <row r="186" spans="2:6" ht="12" hidden="1">
      <c r="B186" s="19">
        <f>B185*F186</f>
        <v>18</v>
      </c>
      <c r="C186" s="1" t="s">
        <v>353</v>
      </c>
      <c r="F186" s="1">
        <v>0.001</v>
      </c>
    </row>
    <row r="187" ht="12" hidden="1">
      <c r="B187" s="1">
        <f>B184*B186</f>
        <v>270000000</v>
      </c>
    </row>
  </sheetData>
  <mergeCells count="7">
    <mergeCell ref="A182:C182"/>
    <mergeCell ref="E180:E181"/>
    <mergeCell ref="D180:D181"/>
    <mergeCell ref="A1:D1"/>
    <mergeCell ref="A2:D2"/>
    <mergeCell ref="A3:D3"/>
    <mergeCell ref="A180:C181"/>
  </mergeCells>
  <printOptions/>
  <pageMargins left="0.3937007874015748" right="0.3937007874015748" top="0.5905511811023623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DALESSANDRO GIACOMO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Dalessandro</dc:creator>
  <cp:keywords/>
  <dc:description/>
  <cp:lastModifiedBy>Giacomo Dalessandro</cp:lastModifiedBy>
  <cp:lastPrinted>2009-04-14T16:42:55Z</cp:lastPrinted>
  <dcterms:created xsi:type="dcterms:W3CDTF">2009-04-14T16:36:19Z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